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C-RO\VPP\RMS\"/>
    </mc:Choice>
  </mc:AlternateContent>
  <xr:revisionPtr revIDLastSave="0" documentId="8_{F97111CA-19FE-4509-8703-8E8DD4B8A063}" xr6:coauthVersionLast="47" xr6:coauthVersionMax="47" xr10:uidLastSave="{00000000-0000-0000-0000-000000000000}"/>
  <bookViews>
    <workbookView xWindow="-98" yWindow="-16297" windowWidth="28996" windowHeight="16395" xr2:uid="{00000000-000D-0000-FFFF-FFFF00000000}"/>
  </bookViews>
  <sheets>
    <sheet name="ORC2023（Sail No)  " sheetId="1" r:id="rId1"/>
    <sheet name="RMS" sheetId="2" state="hidden" r:id="rId2"/>
  </sheets>
  <definedNames>
    <definedName name="_xlnm._FilterDatabase" localSheetId="0" hidden="1">'ORC2023（Sail No)  '!$A$1:$Q$1315</definedName>
    <definedName name="_xlnm.Print_Area" localSheetId="0">'ORC2023（Sail No)  '!$A$2:$O$19</definedName>
  </definedNames>
  <calcPr calcId="191029"/>
</workbook>
</file>

<file path=xl/calcChain.xml><?xml version="1.0" encoding="utf-8"?>
<calcChain xmlns="http://schemas.openxmlformats.org/spreadsheetml/2006/main">
  <c r="A62" i="1" l="1"/>
  <c r="O64" i="1"/>
  <c r="N64" i="1"/>
  <c r="M64" i="1"/>
  <c r="L64" i="1"/>
  <c r="J64" i="1"/>
  <c r="K64" i="1" s="1"/>
  <c r="G64" i="1"/>
  <c r="H64" i="1" s="1"/>
  <c r="F64" i="1"/>
  <c r="E64" i="1"/>
  <c r="D64" i="1"/>
  <c r="C64" i="1"/>
  <c r="B64" i="1"/>
  <c r="O63" i="1"/>
  <c r="N63" i="1"/>
  <c r="M63" i="1"/>
  <c r="L63" i="1"/>
  <c r="J63" i="1"/>
  <c r="K63" i="1" s="1"/>
  <c r="G63" i="1"/>
  <c r="I63" i="1" s="1"/>
  <c r="F63" i="1"/>
  <c r="E63" i="1"/>
  <c r="D63" i="1"/>
  <c r="C63" i="1"/>
  <c r="B63" i="1"/>
  <c r="O62" i="1"/>
  <c r="N62" i="1"/>
  <c r="M62" i="1"/>
  <c r="L62" i="1"/>
  <c r="J62" i="1"/>
  <c r="K62" i="1" s="1"/>
  <c r="G62" i="1"/>
  <c r="H62" i="1" s="1"/>
  <c r="F62" i="1"/>
  <c r="E62" i="1"/>
  <c r="D62" i="1"/>
  <c r="C62" i="1"/>
  <c r="B62" i="1"/>
  <c r="A63" i="1"/>
  <c r="O66" i="1"/>
  <c r="N66" i="1"/>
  <c r="M66" i="1"/>
  <c r="L66" i="1"/>
  <c r="J66" i="1"/>
  <c r="K66" i="1" s="1"/>
  <c r="G66" i="1"/>
  <c r="I66" i="1" s="1"/>
  <c r="F66" i="1"/>
  <c r="E66" i="1"/>
  <c r="D66" i="1"/>
  <c r="C66" i="1"/>
  <c r="B66" i="1"/>
  <c r="A64" i="1"/>
  <c r="O61" i="1"/>
  <c r="N61" i="1"/>
  <c r="M61" i="1"/>
  <c r="L61" i="1"/>
  <c r="J61" i="1"/>
  <c r="K61" i="1" s="1"/>
  <c r="G61" i="1"/>
  <c r="I61" i="1" s="1"/>
  <c r="F61" i="1"/>
  <c r="E61" i="1"/>
  <c r="D61" i="1"/>
  <c r="C61" i="1"/>
  <c r="B61" i="1"/>
  <c r="A61" i="1"/>
  <c r="O60" i="1"/>
  <c r="N60" i="1"/>
  <c r="M60" i="1"/>
  <c r="L60" i="1"/>
  <c r="J60" i="1"/>
  <c r="K60" i="1" s="1"/>
  <c r="G60" i="1"/>
  <c r="I60" i="1" s="1"/>
  <c r="F60" i="1"/>
  <c r="E60" i="1"/>
  <c r="D60" i="1"/>
  <c r="C60" i="1"/>
  <c r="B60" i="1"/>
  <c r="A60" i="1"/>
  <c r="O59" i="1"/>
  <c r="N59" i="1"/>
  <c r="M59" i="1"/>
  <c r="L59" i="1"/>
  <c r="J59" i="1"/>
  <c r="K59" i="1" s="1"/>
  <c r="G59" i="1"/>
  <c r="I59" i="1" s="1"/>
  <c r="F59" i="1"/>
  <c r="E59" i="1"/>
  <c r="D59" i="1"/>
  <c r="C59" i="1"/>
  <c r="B59" i="1"/>
  <c r="A59" i="1"/>
  <c r="O58" i="1"/>
  <c r="N58" i="1"/>
  <c r="M58" i="1"/>
  <c r="L58" i="1"/>
  <c r="J58" i="1"/>
  <c r="K58" i="1" s="1"/>
  <c r="G58" i="1"/>
  <c r="I58" i="1" s="1"/>
  <c r="F58" i="1"/>
  <c r="E58" i="1"/>
  <c r="D58" i="1"/>
  <c r="C58" i="1"/>
  <c r="B58" i="1"/>
  <c r="A58" i="1"/>
  <c r="O57" i="1"/>
  <c r="N57" i="1"/>
  <c r="M57" i="1"/>
  <c r="L57" i="1"/>
  <c r="J57" i="1"/>
  <c r="K57" i="1" s="1"/>
  <c r="G57" i="1"/>
  <c r="I57" i="1" s="1"/>
  <c r="F57" i="1"/>
  <c r="E57" i="1"/>
  <c r="D57" i="1"/>
  <c r="C57" i="1"/>
  <c r="B57" i="1"/>
  <c r="O56" i="1"/>
  <c r="N56" i="1"/>
  <c r="M56" i="1"/>
  <c r="L56" i="1"/>
  <c r="J56" i="1"/>
  <c r="K56" i="1" s="1"/>
  <c r="G56" i="1"/>
  <c r="H56" i="1" s="1"/>
  <c r="F56" i="1"/>
  <c r="E56" i="1"/>
  <c r="D56" i="1"/>
  <c r="C56" i="1"/>
  <c r="B56" i="1"/>
  <c r="O55" i="1"/>
  <c r="N55" i="1"/>
  <c r="M55" i="1"/>
  <c r="L55" i="1"/>
  <c r="J55" i="1"/>
  <c r="K55" i="1" s="1"/>
  <c r="G55" i="1"/>
  <c r="I55" i="1" s="1"/>
  <c r="F55" i="1"/>
  <c r="E55" i="1"/>
  <c r="D55" i="1"/>
  <c r="C55" i="1"/>
  <c r="B55" i="1"/>
  <c r="O54" i="1"/>
  <c r="N54" i="1"/>
  <c r="M54" i="1"/>
  <c r="L54" i="1"/>
  <c r="J54" i="1"/>
  <c r="K54" i="1" s="1"/>
  <c r="G54" i="1"/>
  <c r="I54" i="1" s="1"/>
  <c r="F54" i="1"/>
  <c r="E54" i="1"/>
  <c r="D54" i="1"/>
  <c r="C54" i="1"/>
  <c r="B54" i="1"/>
  <c r="O53" i="1"/>
  <c r="N53" i="1"/>
  <c r="M53" i="1"/>
  <c r="L53" i="1"/>
  <c r="J53" i="1"/>
  <c r="K53" i="1" s="1"/>
  <c r="G53" i="1"/>
  <c r="I53" i="1" s="1"/>
  <c r="F53" i="1"/>
  <c r="E53" i="1"/>
  <c r="D53" i="1"/>
  <c r="C53" i="1"/>
  <c r="B53" i="1"/>
  <c r="O52" i="1"/>
  <c r="N52" i="1"/>
  <c r="M52" i="1"/>
  <c r="L52" i="1"/>
  <c r="J52" i="1"/>
  <c r="K52" i="1" s="1"/>
  <c r="G52" i="1"/>
  <c r="I52" i="1" s="1"/>
  <c r="F52" i="1"/>
  <c r="E52" i="1"/>
  <c r="D52" i="1"/>
  <c r="C52" i="1"/>
  <c r="B52" i="1"/>
  <c r="O51" i="1"/>
  <c r="N51" i="1"/>
  <c r="M51" i="1"/>
  <c r="L51" i="1"/>
  <c r="J51" i="1"/>
  <c r="K51" i="1" s="1"/>
  <c r="G51" i="1"/>
  <c r="H51" i="1" s="1"/>
  <c r="F51" i="1"/>
  <c r="E51" i="1"/>
  <c r="D51" i="1"/>
  <c r="C51" i="1"/>
  <c r="B51" i="1"/>
  <c r="O50" i="1"/>
  <c r="N50" i="1"/>
  <c r="M50" i="1"/>
  <c r="L50" i="1"/>
  <c r="J50" i="1"/>
  <c r="K50" i="1" s="1"/>
  <c r="G50" i="1"/>
  <c r="I50" i="1" s="1"/>
  <c r="F50" i="1"/>
  <c r="E50" i="1"/>
  <c r="D50" i="1"/>
  <c r="C50" i="1"/>
  <c r="B50" i="1"/>
  <c r="O49" i="1"/>
  <c r="N49" i="1"/>
  <c r="M49" i="1"/>
  <c r="L49" i="1"/>
  <c r="J49" i="1"/>
  <c r="K49" i="1" s="1"/>
  <c r="G49" i="1"/>
  <c r="I49" i="1" s="1"/>
  <c r="F49" i="1"/>
  <c r="E49" i="1"/>
  <c r="D49" i="1"/>
  <c r="C49" i="1"/>
  <c r="B49" i="1"/>
  <c r="O48" i="1"/>
  <c r="N48" i="1"/>
  <c r="M48" i="1"/>
  <c r="L48" i="1"/>
  <c r="J48" i="1"/>
  <c r="K48" i="1" s="1"/>
  <c r="G48" i="1"/>
  <c r="I48" i="1" s="1"/>
  <c r="F48" i="1"/>
  <c r="E48" i="1"/>
  <c r="D48" i="1"/>
  <c r="C48" i="1"/>
  <c r="B48" i="1"/>
  <c r="O47" i="1"/>
  <c r="N47" i="1"/>
  <c r="M47" i="1"/>
  <c r="L47" i="1"/>
  <c r="J47" i="1"/>
  <c r="K47" i="1" s="1"/>
  <c r="G47" i="1"/>
  <c r="H47" i="1" s="1"/>
  <c r="F47" i="1"/>
  <c r="E47" i="1"/>
  <c r="D47" i="1"/>
  <c r="C47" i="1"/>
  <c r="B47" i="1"/>
  <c r="O46" i="1"/>
  <c r="N46" i="1"/>
  <c r="M46" i="1"/>
  <c r="L46" i="1"/>
  <c r="J46" i="1"/>
  <c r="K46" i="1" s="1"/>
  <c r="G46" i="1"/>
  <c r="H46" i="1" s="1"/>
  <c r="F46" i="1"/>
  <c r="E46" i="1"/>
  <c r="D46" i="1"/>
  <c r="C46" i="1"/>
  <c r="B46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C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45" i="1"/>
  <c r="N45" i="1"/>
  <c r="M45" i="1"/>
  <c r="L45" i="1"/>
  <c r="J45" i="1"/>
  <c r="K45" i="1" s="1"/>
  <c r="G45" i="1"/>
  <c r="I45" i="1" s="1"/>
  <c r="F45" i="1"/>
  <c r="E45" i="1"/>
  <c r="D45" i="1"/>
  <c r="C45" i="1"/>
  <c r="J44" i="1"/>
  <c r="K44" i="1" s="1"/>
  <c r="J43" i="1"/>
  <c r="K43" i="1" s="1"/>
  <c r="J42" i="1"/>
  <c r="K42" i="1" s="1"/>
  <c r="J41" i="1"/>
  <c r="K41" i="1" s="1"/>
  <c r="J40" i="1"/>
  <c r="K40" i="1" s="1"/>
  <c r="J39" i="1"/>
  <c r="K39" i="1" s="1"/>
  <c r="J38" i="1"/>
  <c r="K38" i="1" s="1"/>
  <c r="J37" i="1"/>
  <c r="K37" i="1" s="1"/>
  <c r="J36" i="1"/>
  <c r="K36" i="1" s="1"/>
  <c r="J35" i="1"/>
  <c r="K35" i="1" s="1"/>
  <c r="J34" i="1"/>
  <c r="K34" i="1" s="1"/>
  <c r="J33" i="1"/>
  <c r="K33" i="1" s="1"/>
  <c r="J32" i="1"/>
  <c r="K32" i="1" s="1"/>
  <c r="J31" i="1"/>
  <c r="K31" i="1" s="1"/>
  <c r="J30" i="1"/>
  <c r="K30" i="1" s="1"/>
  <c r="J29" i="1"/>
  <c r="K29" i="1" s="1"/>
  <c r="J28" i="1"/>
  <c r="K28" i="1" s="1"/>
  <c r="J27" i="1"/>
  <c r="K27" i="1" s="1"/>
  <c r="J26" i="1"/>
  <c r="K26" i="1" s="1"/>
  <c r="J25" i="1"/>
  <c r="K25" i="1" s="1"/>
  <c r="J24" i="1"/>
  <c r="K24" i="1" s="1"/>
  <c r="J23" i="1"/>
  <c r="K23" i="1" s="1"/>
  <c r="J22" i="1"/>
  <c r="K22" i="1" s="1"/>
  <c r="J21" i="1"/>
  <c r="K21" i="1" s="1"/>
  <c r="J20" i="1"/>
  <c r="K20" i="1" s="1"/>
  <c r="O20" i="1"/>
  <c r="G44" i="1"/>
  <c r="I44" i="1" s="1"/>
  <c r="G43" i="1"/>
  <c r="I43" i="1" s="1"/>
  <c r="G42" i="1"/>
  <c r="I42" i="1" s="1"/>
  <c r="G41" i="1"/>
  <c r="H41" i="1" s="1"/>
  <c r="G40" i="1"/>
  <c r="I40" i="1" s="1"/>
  <c r="G39" i="1"/>
  <c r="I39" i="1" s="1"/>
  <c r="G38" i="1"/>
  <c r="I38" i="1" s="1"/>
  <c r="G37" i="1"/>
  <c r="I37" i="1" s="1"/>
  <c r="G36" i="1"/>
  <c r="I36" i="1" s="1"/>
  <c r="G35" i="1"/>
  <c r="I35" i="1" s="1"/>
  <c r="G34" i="1"/>
  <c r="I34" i="1" s="1"/>
  <c r="G33" i="1"/>
  <c r="H33" i="1" s="1"/>
  <c r="G32" i="1"/>
  <c r="I32" i="1" s="1"/>
  <c r="G31" i="1"/>
  <c r="I31" i="1" s="1"/>
  <c r="G30" i="1"/>
  <c r="I30" i="1" s="1"/>
  <c r="G29" i="1"/>
  <c r="I29" i="1" s="1"/>
  <c r="G28" i="1"/>
  <c r="I28" i="1" s="1"/>
  <c r="G27" i="1"/>
  <c r="I27" i="1" s="1"/>
  <c r="G26" i="1"/>
  <c r="I26" i="1" s="1"/>
  <c r="G25" i="1"/>
  <c r="H25" i="1" s="1"/>
  <c r="G24" i="1"/>
  <c r="I24" i="1" s="1"/>
  <c r="G23" i="1"/>
  <c r="I23" i="1" s="1"/>
  <c r="G22" i="1"/>
  <c r="I22" i="1" s="1"/>
  <c r="G21" i="1"/>
  <c r="I21" i="1" s="1"/>
  <c r="G20" i="1"/>
  <c r="I20" i="1" s="1"/>
  <c r="N44" i="1"/>
  <c r="M44" i="1"/>
  <c r="L44" i="1"/>
  <c r="F44" i="1"/>
  <c r="E44" i="1"/>
  <c r="D44" i="1"/>
  <c r="C44" i="1"/>
  <c r="N43" i="1"/>
  <c r="M43" i="1"/>
  <c r="L43" i="1"/>
  <c r="F43" i="1"/>
  <c r="E43" i="1"/>
  <c r="D43" i="1"/>
  <c r="C43" i="1"/>
  <c r="N42" i="1"/>
  <c r="M42" i="1"/>
  <c r="L42" i="1"/>
  <c r="F42" i="1"/>
  <c r="E42" i="1"/>
  <c r="D42" i="1"/>
  <c r="C42" i="1"/>
  <c r="N41" i="1"/>
  <c r="M41" i="1"/>
  <c r="L41" i="1"/>
  <c r="F41" i="1"/>
  <c r="E41" i="1"/>
  <c r="D41" i="1"/>
  <c r="C41" i="1"/>
  <c r="N40" i="1"/>
  <c r="M40" i="1"/>
  <c r="L40" i="1"/>
  <c r="F40" i="1"/>
  <c r="E40" i="1"/>
  <c r="D40" i="1"/>
  <c r="C40" i="1"/>
  <c r="N39" i="1"/>
  <c r="M39" i="1"/>
  <c r="L39" i="1"/>
  <c r="F39" i="1"/>
  <c r="E39" i="1"/>
  <c r="D39" i="1"/>
  <c r="C39" i="1"/>
  <c r="N38" i="1"/>
  <c r="M38" i="1"/>
  <c r="L38" i="1"/>
  <c r="F38" i="1"/>
  <c r="E38" i="1"/>
  <c r="D38" i="1"/>
  <c r="C38" i="1"/>
  <c r="N37" i="1"/>
  <c r="M37" i="1"/>
  <c r="L37" i="1"/>
  <c r="F37" i="1"/>
  <c r="E37" i="1"/>
  <c r="D37" i="1"/>
  <c r="C37" i="1"/>
  <c r="N36" i="1"/>
  <c r="M36" i="1"/>
  <c r="L36" i="1"/>
  <c r="F36" i="1"/>
  <c r="E36" i="1"/>
  <c r="D36" i="1"/>
  <c r="C36" i="1"/>
  <c r="N35" i="1"/>
  <c r="M35" i="1"/>
  <c r="L35" i="1"/>
  <c r="F35" i="1"/>
  <c r="E35" i="1"/>
  <c r="D35" i="1"/>
  <c r="C35" i="1"/>
  <c r="N34" i="1"/>
  <c r="M34" i="1"/>
  <c r="L34" i="1"/>
  <c r="F34" i="1"/>
  <c r="E34" i="1"/>
  <c r="D34" i="1"/>
  <c r="C34" i="1"/>
  <c r="N33" i="1"/>
  <c r="M33" i="1"/>
  <c r="L33" i="1"/>
  <c r="F33" i="1"/>
  <c r="E33" i="1"/>
  <c r="D33" i="1"/>
  <c r="C33" i="1"/>
  <c r="N32" i="1"/>
  <c r="M32" i="1"/>
  <c r="L32" i="1"/>
  <c r="F32" i="1"/>
  <c r="E32" i="1"/>
  <c r="D32" i="1"/>
  <c r="C32" i="1"/>
  <c r="N31" i="1"/>
  <c r="M31" i="1"/>
  <c r="L31" i="1"/>
  <c r="F31" i="1"/>
  <c r="E31" i="1"/>
  <c r="D31" i="1"/>
  <c r="C31" i="1"/>
  <c r="N30" i="1"/>
  <c r="M30" i="1"/>
  <c r="L30" i="1"/>
  <c r="F30" i="1"/>
  <c r="E30" i="1"/>
  <c r="D30" i="1"/>
  <c r="C30" i="1"/>
  <c r="N29" i="1"/>
  <c r="M29" i="1"/>
  <c r="L29" i="1"/>
  <c r="F29" i="1"/>
  <c r="E29" i="1"/>
  <c r="D29" i="1"/>
  <c r="C29" i="1"/>
  <c r="N28" i="1"/>
  <c r="M28" i="1"/>
  <c r="L28" i="1"/>
  <c r="F28" i="1"/>
  <c r="E28" i="1"/>
  <c r="D28" i="1"/>
  <c r="C28" i="1"/>
  <c r="N27" i="1"/>
  <c r="M27" i="1"/>
  <c r="L27" i="1"/>
  <c r="F27" i="1"/>
  <c r="E27" i="1"/>
  <c r="D27" i="1"/>
  <c r="C27" i="1"/>
  <c r="N26" i="1"/>
  <c r="M26" i="1"/>
  <c r="L26" i="1"/>
  <c r="F26" i="1"/>
  <c r="E26" i="1"/>
  <c r="D26" i="1"/>
  <c r="C26" i="1"/>
  <c r="N25" i="1"/>
  <c r="M25" i="1"/>
  <c r="L25" i="1"/>
  <c r="F25" i="1"/>
  <c r="E25" i="1"/>
  <c r="D25" i="1"/>
  <c r="C25" i="1"/>
  <c r="N24" i="1"/>
  <c r="M24" i="1"/>
  <c r="L24" i="1"/>
  <c r="F24" i="1"/>
  <c r="E24" i="1"/>
  <c r="D24" i="1"/>
  <c r="C24" i="1"/>
  <c r="N23" i="1"/>
  <c r="M23" i="1"/>
  <c r="L23" i="1"/>
  <c r="F23" i="1"/>
  <c r="E23" i="1"/>
  <c r="D23" i="1"/>
  <c r="C23" i="1"/>
  <c r="N22" i="1"/>
  <c r="M22" i="1"/>
  <c r="L22" i="1"/>
  <c r="F22" i="1"/>
  <c r="E22" i="1"/>
  <c r="D22" i="1"/>
  <c r="C22" i="1"/>
  <c r="N21" i="1"/>
  <c r="M21" i="1"/>
  <c r="L21" i="1"/>
  <c r="F21" i="1"/>
  <c r="E21" i="1"/>
  <c r="D21" i="1"/>
  <c r="C21" i="1"/>
  <c r="N20" i="1"/>
  <c r="M20" i="1"/>
  <c r="L20" i="1"/>
  <c r="F20" i="1"/>
  <c r="E20" i="1"/>
  <c r="D20" i="1"/>
  <c r="C20" i="1"/>
  <c r="I64" i="1" l="1"/>
  <c r="H63" i="1"/>
  <c r="I62" i="1"/>
  <c r="B67" i="1"/>
  <c r="N68" i="1" s="1"/>
  <c r="H66" i="1"/>
  <c r="H23" i="1"/>
  <c r="H61" i="1"/>
  <c r="H60" i="1"/>
  <c r="H59" i="1"/>
  <c r="H58" i="1"/>
  <c r="H55" i="1"/>
  <c r="H52" i="1"/>
  <c r="H37" i="1"/>
  <c r="H57" i="1"/>
  <c r="I56" i="1"/>
  <c r="H54" i="1"/>
  <c r="H34" i="1"/>
  <c r="H53" i="1"/>
  <c r="H28" i="1"/>
  <c r="H44" i="1"/>
  <c r="H32" i="1"/>
  <c r="H24" i="1"/>
  <c r="H26" i="1"/>
  <c r="H36" i="1"/>
  <c r="H20" i="1"/>
  <c r="H29" i="1"/>
  <c r="H38" i="1"/>
  <c r="H45" i="1"/>
  <c r="H21" i="1"/>
  <c r="H30" i="1"/>
  <c r="H39" i="1"/>
  <c r="H22" i="1"/>
  <c r="H31" i="1"/>
  <c r="H40" i="1"/>
  <c r="H50" i="1"/>
  <c r="H42" i="1"/>
  <c r="H49" i="1"/>
  <c r="I46" i="1"/>
  <c r="I47" i="1"/>
  <c r="H27" i="1"/>
  <c r="H35" i="1"/>
  <c r="H43" i="1"/>
  <c r="H48" i="1"/>
  <c r="I33" i="1"/>
  <c r="I51" i="1"/>
  <c r="I25" i="1"/>
  <c r="I41" i="1"/>
</calcChain>
</file>

<file path=xl/sharedStrings.xml><?xml version="1.0" encoding="utf-8"?>
<sst xmlns="http://schemas.openxmlformats.org/spreadsheetml/2006/main" count="818" uniqueCount="568">
  <si>
    <t>Sail No.</t>
    <phoneticPr fontId="2"/>
  </si>
  <si>
    <t>Yacht Name</t>
    <phoneticPr fontId="2"/>
  </si>
  <si>
    <t>Weight</t>
    <phoneticPr fontId="2"/>
  </si>
  <si>
    <t>Category</t>
    <phoneticPr fontId="2"/>
  </si>
  <si>
    <t>証書　Ｎｏ。</t>
    <rPh sb="0" eb="2">
      <t>ショウショ</t>
    </rPh>
    <phoneticPr fontId="2"/>
  </si>
  <si>
    <t>Type</t>
    <phoneticPr fontId="2"/>
  </si>
  <si>
    <t>Spinn</t>
    <phoneticPr fontId="2"/>
  </si>
  <si>
    <t>枚数</t>
    <rPh sb="0" eb="2">
      <t>マイスウ</t>
    </rPh>
    <phoneticPr fontId="2"/>
  </si>
  <si>
    <t>APH</t>
    <phoneticPr fontId="2"/>
  </si>
  <si>
    <t>CDL</t>
    <phoneticPr fontId="2"/>
  </si>
  <si>
    <t>Headsail</t>
    <phoneticPr fontId="2"/>
  </si>
  <si>
    <t>Max</t>
    <phoneticPr fontId="2"/>
  </si>
  <si>
    <t>Mini</t>
    <phoneticPr fontId="2"/>
  </si>
  <si>
    <t>Stability</t>
    <phoneticPr fontId="2"/>
  </si>
  <si>
    <t>Index</t>
    <phoneticPr fontId="2"/>
  </si>
  <si>
    <t>Crew</t>
    <phoneticPr fontId="2"/>
  </si>
  <si>
    <r>
      <t>注</t>
    </r>
    <r>
      <rPr>
        <b/>
        <sz val="11"/>
        <rFont val="ＭＳ Ｐゴシック"/>
        <family val="3"/>
        <charset val="128"/>
      </rPr>
      <t>：下段に　</t>
    </r>
    <r>
      <rPr>
        <b/>
        <sz val="11"/>
        <color rgb="FFFF0000"/>
        <rFont val="ＭＳ Ｐゴシック"/>
        <family val="3"/>
        <charset val="128"/>
      </rPr>
      <t>ワンレガッタ</t>
    </r>
    <r>
      <rPr>
        <b/>
        <sz val="11"/>
        <color indexed="10"/>
        <rFont val="ＭＳ Ｐゴシック"/>
        <family val="3"/>
        <charset val="128"/>
      </rPr>
      <t>証書</t>
    </r>
    <r>
      <rPr>
        <b/>
        <sz val="11"/>
        <rFont val="ＭＳ Ｐゴシック"/>
        <family val="3"/>
        <charset val="128"/>
      </rPr>
      <t>が　記載されています</t>
    </r>
    <r>
      <rPr>
        <b/>
        <sz val="10"/>
        <rFont val="ＭＳ Ｐゴシック"/>
        <family val="3"/>
        <charset val="128"/>
      </rPr>
      <t>。</t>
    </r>
    <rPh sb="0" eb="1">
      <t>チュウ</t>
    </rPh>
    <rPh sb="2" eb="4">
      <t>ゲダン</t>
    </rPh>
    <rPh sb="12" eb="13">
      <t>ショウ</t>
    </rPh>
    <rPh sb="13" eb="14">
      <t>ショ</t>
    </rPh>
    <rPh sb="16" eb="18">
      <t>キサイ</t>
    </rPh>
    <phoneticPr fontId="2"/>
  </si>
  <si>
    <t>(ORC I)</t>
    <phoneticPr fontId="2"/>
  </si>
  <si>
    <t>(ORCC)</t>
    <phoneticPr fontId="2"/>
  </si>
  <si>
    <t>発効日</t>
    <rPh sb="0" eb="3">
      <t>ハッコウビ</t>
    </rPh>
    <phoneticPr fontId="2"/>
  </si>
  <si>
    <t>B&amp;C IMS37CR</t>
  </si>
  <si>
    <t>JPN 5390</t>
  </si>
  <si>
    <t>TOMBOY-1</t>
  </si>
  <si>
    <t>FIRST 27.7</t>
  </si>
  <si>
    <t>JPN 6688</t>
  </si>
  <si>
    <t>KINE KINE FF</t>
  </si>
  <si>
    <t>FINNFLYER 36</t>
  </si>
  <si>
    <t>JPN 3663</t>
  </si>
  <si>
    <t>EBB TIDE</t>
  </si>
  <si>
    <t>MELGES 24</t>
  </si>
  <si>
    <t>VOYGER 5J</t>
  </si>
  <si>
    <t>Auklet 26</t>
  </si>
  <si>
    <t>Thetis-4</t>
  </si>
  <si>
    <t>First40.7</t>
  </si>
  <si>
    <t>JPN 5955</t>
  </si>
  <si>
    <t>GEFION</t>
  </si>
  <si>
    <t>BALTIC 35</t>
  </si>
  <si>
    <t>JPN 5854</t>
  </si>
  <si>
    <t>HAYATE</t>
  </si>
  <si>
    <t>SEAM 31</t>
  </si>
  <si>
    <t>JAM</t>
  </si>
  <si>
    <t>JPN 5275</t>
  </si>
  <si>
    <t>VEGA 7</t>
  </si>
  <si>
    <t>FARR 1020 X</t>
  </si>
  <si>
    <t>JPN 1088</t>
  </si>
  <si>
    <t>INDEPENDENCE 7</t>
  </si>
  <si>
    <t>1D35</t>
  </si>
  <si>
    <t>JPN 6833</t>
  </si>
  <si>
    <t>KINE KINE X4</t>
  </si>
  <si>
    <t>X4^3</t>
  </si>
  <si>
    <t>JPN 6971</t>
  </si>
  <si>
    <t>LADY KANON</t>
  </si>
  <si>
    <t>J-33</t>
  </si>
  <si>
    <t>JPN 6860</t>
  </si>
  <si>
    <t>CRESCENT IV</t>
  </si>
  <si>
    <t>J 121</t>
  </si>
  <si>
    <t>JPN 4252</t>
  </si>
  <si>
    <t>CRESCENT II</t>
  </si>
  <si>
    <t>SEAM 33</t>
  </si>
  <si>
    <t>SHARK X</t>
  </si>
  <si>
    <t>VITE 31</t>
  </si>
  <si>
    <t>JPN 2228</t>
  </si>
  <si>
    <t>Le Grand Bleu</t>
  </si>
  <si>
    <t>X-482</t>
  </si>
  <si>
    <t>JPN 6210</t>
  </si>
  <si>
    <t>RAIA</t>
  </si>
  <si>
    <t>YOUNG99 MOD</t>
  </si>
  <si>
    <t>JPN 1010</t>
  </si>
  <si>
    <t>TRAVIES</t>
  </si>
  <si>
    <t>A31</t>
  </si>
  <si>
    <t>FORTALEZA 2</t>
  </si>
  <si>
    <t>AIOLOS 26+1</t>
  </si>
  <si>
    <t>JPN 6275</t>
  </si>
  <si>
    <t>GRAND BLUE</t>
  </si>
  <si>
    <t>X-35 OD mod</t>
  </si>
  <si>
    <t>AIOLOS 26</t>
  </si>
  <si>
    <t>JPN 7032</t>
  </si>
  <si>
    <t>VOYAGER 5</t>
  </si>
  <si>
    <t>YAMAHA 31S</t>
  </si>
  <si>
    <t>JPN 1403</t>
  </si>
  <si>
    <t>BITTER END</t>
  </si>
  <si>
    <t>SWAN 40</t>
  </si>
  <si>
    <t>CLUB</t>
  </si>
  <si>
    <t>ToT</t>
    <phoneticPr fontId="2"/>
  </si>
  <si>
    <r>
      <t>注</t>
    </r>
    <r>
      <rPr>
        <b/>
        <sz val="11"/>
        <rFont val="ＭＳ Ｐゴシック"/>
        <family val="3"/>
        <charset val="128"/>
      </rPr>
      <t>：APH：オールパーパス・ハンディキャップは各風速、風向において算出されたボートスピードの平均値から求められたハンディキャップで、</t>
    </r>
    <r>
      <rPr>
        <b/>
        <sz val="11"/>
        <color indexed="10"/>
        <rFont val="ＭＳ Ｐゴシック"/>
        <family val="3"/>
        <charset val="128"/>
      </rPr>
      <t xml:space="preserve">
　　</t>
    </r>
    <rPh sb="0" eb="1">
      <t>チュウ</t>
    </rPh>
    <phoneticPr fontId="2"/>
  </si>
  <si>
    <t>　但し、OSRで規程されている荒天用セイルは除外されます。　</t>
    <rPh sb="1" eb="2">
      <t>タダ</t>
    </rPh>
    <rPh sb="8" eb="10">
      <t>キテイ</t>
    </rPh>
    <rPh sb="15" eb="18">
      <t>コウテンヨウ</t>
    </rPh>
    <rPh sb="22" eb="24">
      <t>ジョガイ</t>
    </rPh>
    <phoneticPr fontId="2"/>
  </si>
  <si>
    <t>Mainsail</t>
    <phoneticPr fontId="2"/>
  </si>
  <si>
    <t>Spinnaker</t>
    <phoneticPr fontId="2"/>
  </si>
  <si>
    <t>Above 16.400</t>
    <phoneticPr fontId="2"/>
  </si>
  <si>
    <t>　レース公示、帆走指示書でクルー最小重量が決められた場合、最小重量より少なくてはならない。</t>
    <rPh sb="4" eb="6">
      <t>コウジ</t>
    </rPh>
    <rPh sb="7" eb="12">
      <t>ハンソウシジショ</t>
    </rPh>
    <rPh sb="16" eb="18">
      <t>サイショウ</t>
    </rPh>
    <rPh sb="18" eb="20">
      <t>ジュウリョウ</t>
    </rPh>
    <rPh sb="21" eb="22">
      <t>キ</t>
    </rPh>
    <rPh sb="26" eb="28">
      <t>バアイ</t>
    </rPh>
    <rPh sb="29" eb="31">
      <t>サイショウ</t>
    </rPh>
    <rPh sb="31" eb="33">
      <t>ジュウリョウ</t>
    </rPh>
    <rPh sb="35" eb="36">
      <t>スク</t>
    </rPh>
    <phoneticPr fontId="2"/>
  </si>
  <si>
    <r>
      <rPr>
        <b/>
        <sz val="11"/>
        <color rgb="FFFF0000"/>
        <rFont val="ＭＳ Ｐゴシック"/>
        <family val="3"/>
        <charset val="128"/>
      </rPr>
      <t>注</t>
    </r>
    <r>
      <rPr>
        <b/>
        <sz val="11"/>
        <rFont val="ＭＳ Ｐゴシック"/>
        <family val="3"/>
        <charset val="128"/>
      </rPr>
      <t>：Crew Weight：レース中のクルー合計体重は、最大重量を超えてはならない、（街歩きの軽装で測る）</t>
    </r>
    <r>
      <rPr>
        <b/>
        <sz val="11"/>
        <color rgb="FFFF0000"/>
        <rFont val="ＭＳ Ｐゴシック"/>
        <family val="3"/>
        <charset val="128"/>
      </rPr>
      <t>ORC Rating System 200.1</t>
    </r>
    <rPh sb="0" eb="1">
      <t>チュウ</t>
    </rPh>
    <rPh sb="17" eb="18">
      <t>チュウ</t>
    </rPh>
    <rPh sb="22" eb="24">
      <t>ゴウケイ</t>
    </rPh>
    <rPh sb="24" eb="26">
      <t>タイジュウ</t>
    </rPh>
    <rPh sb="28" eb="30">
      <t>サイダイ</t>
    </rPh>
    <rPh sb="30" eb="32">
      <t>ジュウリョウ</t>
    </rPh>
    <rPh sb="33" eb="34">
      <t>コ</t>
    </rPh>
    <rPh sb="43" eb="44">
      <t>マチ</t>
    </rPh>
    <rPh sb="44" eb="45">
      <t>アル</t>
    </rPh>
    <rPh sb="47" eb="49">
      <t>ケイソウ</t>
    </rPh>
    <rPh sb="50" eb="51">
      <t>ハカ</t>
    </rPh>
    <phoneticPr fontId="2"/>
  </si>
  <si>
    <r>
      <t>注</t>
    </r>
    <r>
      <rPr>
        <b/>
        <sz val="11"/>
        <rFont val="ＭＳ Ｐゴシック"/>
        <family val="3"/>
        <charset val="128"/>
      </rPr>
      <t>：CDL：クラスディビジョンレングスはレースグループを分ける為に使用出来る主要なパラメーターです。</t>
    </r>
    <r>
      <rPr>
        <b/>
        <sz val="11"/>
        <color indexed="10"/>
        <rFont val="ＭＳ Ｐゴシック"/>
        <family val="3"/>
        <charset val="128"/>
      </rPr>
      <t>ORC Race Management 2.5</t>
    </r>
    <rPh sb="0" eb="1">
      <t>チュウ</t>
    </rPh>
    <rPh sb="28" eb="29">
      <t>ワ</t>
    </rPh>
    <rPh sb="31" eb="32">
      <t>タメ</t>
    </rPh>
    <rPh sb="33" eb="35">
      <t>シヨウ</t>
    </rPh>
    <rPh sb="35" eb="37">
      <t>デキ</t>
    </rPh>
    <rPh sb="38" eb="40">
      <t>シュヨウ</t>
    </rPh>
    <phoneticPr fontId="2"/>
  </si>
  <si>
    <r>
      <t>注</t>
    </r>
    <r>
      <rPr>
        <b/>
        <sz val="11"/>
        <rFont val="ＭＳ Ｐゴシック"/>
        <family val="3"/>
        <charset val="128"/>
      </rPr>
      <t>：Headsail,Spinnakerのレース中の搭載枚数は CDLにより最大搭載枚数が定義されています。</t>
    </r>
    <r>
      <rPr>
        <b/>
        <sz val="11"/>
        <color indexed="10"/>
        <rFont val="ＭＳ Ｐゴシック"/>
        <family val="3"/>
        <charset val="128"/>
      </rPr>
      <t>ORC Race Management 2.2 b) iv)</t>
    </r>
    <rPh sb="0" eb="1">
      <t>チュウ</t>
    </rPh>
    <rPh sb="24" eb="25">
      <t>チュウ</t>
    </rPh>
    <rPh sb="26" eb="28">
      <t>トウサイ</t>
    </rPh>
    <rPh sb="28" eb="30">
      <t>マイスウ</t>
    </rPh>
    <rPh sb="38" eb="40">
      <t>サイダイ</t>
    </rPh>
    <rPh sb="40" eb="44">
      <t>トウサイマイスウ</t>
    </rPh>
    <rPh sb="45" eb="47">
      <t>テイギ</t>
    </rPh>
    <phoneticPr fontId="2"/>
  </si>
  <si>
    <r>
      <t>注</t>
    </r>
    <r>
      <rPr>
        <b/>
        <sz val="11"/>
        <rFont val="ＭＳ Ｐゴシック"/>
        <family val="3"/>
        <charset val="128"/>
      </rPr>
      <t>：Stability Index：使用されるレースレースカテゴリーでこの値が重要です。　</t>
    </r>
    <r>
      <rPr>
        <b/>
        <sz val="11"/>
        <color rgb="FFFF0000"/>
        <rFont val="ＭＳ Ｐゴシック"/>
        <family val="3"/>
        <charset val="128"/>
      </rPr>
      <t>OSR 3.04</t>
    </r>
    <rPh sb="0" eb="1">
      <t>チュウ</t>
    </rPh>
    <rPh sb="18" eb="20">
      <t>シヨウ</t>
    </rPh>
    <rPh sb="37" eb="38">
      <t>アタイ</t>
    </rPh>
    <rPh sb="39" eb="41">
      <t>ジュウヨウ</t>
    </rPh>
    <phoneticPr fontId="2"/>
  </si>
  <si>
    <t>NAT</t>
  </si>
  <si>
    <t>CERTN.</t>
  </si>
  <si>
    <t>FILE_ID</t>
  </si>
  <si>
    <t>SAILNUMB</t>
  </si>
  <si>
    <t>NAME</t>
  </si>
  <si>
    <t>TYPE</t>
  </si>
  <si>
    <t>BUILDER</t>
  </si>
  <si>
    <t>DESIGNER</t>
  </si>
  <si>
    <t>YEAR</t>
  </si>
  <si>
    <t>OWNER</t>
  </si>
  <si>
    <t>ADRS1</t>
  </si>
  <si>
    <t>ADRS2</t>
  </si>
  <si>
    <t>C_Type</t>
  </si>
  <si>
    <t>Family</t>
  </si>
  <si>
    <t>D</t>
  </si>
  <si>
    <t>CREW</t>
  </si>
  <si>
    <t>DD_MM_yyYY HH:MM:SS</t>
  </si>
  <si>
    <t>LOA</t>
  </si>
  <si>
    <t>IMSL</t>
  </si>
  <si>
    <t>DRAFT</t>
  </si>
  <si>
    <t>BMAX</t>
  </si>
  <si>
    <t>DSPL</t>
  </si>
  <si>
    <t>INDEX</t>
  </si>
  <si>
    <t>DA</t>
  </si>
  <si>
    <t>GPH</t>
  </si>
  <si>
    <t>TMF</t>
  </si>
  <si>
    <t>ILCGA</t>
  </si>
  <si>
    <t>APHTOT</t>
  </si>
  <si>
    <t>APHTOD</t>
  </si>
  <si>
    <t>WL6</t>
  </si>
  <si>
    <t>WL8</t>
  </si>
  <si>
    <t>WL10</t>
  </si>
  <si>
    <t>WL12</t>
  </si>
  <si>
    <t>WL14</t>
  </si>
  <si>
    <t>WL16</t>
  </si>
  <si>
    <t>WL20</t>
  </si>
  <si>
    <t>OL6</t>
  </si>
  <si>
    <t>OL8</t>
  </si>
  <si>
    <t>OL10</t>
  </si>
  <si>
    <t>OL12</t>
  </si>
  <si>
    <t>OL14</t>
  </si>
  <si>
    <t>OL16</t>
  </si>
  <si>
    <t>OL20</t>
  </si>
  <si>
    <t>CR6</t>
  </si>
  <si>
    <t>CR8</t>
  </si>
  <si>
    <t>CR10</t>
  </si>
  <si>
    <t>CR12</t>
  </si>
  <si>
    <t>CR14</t>
  </si>
  <si>
    <t>CR16</t>
  </si>
  <si>
    <t>CR20</t>
  </si>
  <si>
    <t>NSP6</t>
  </si>
  <si>
    <t>NSP8</t>
  </si>
  <si>
    <t>NSP10</t>
  </si>
  <si>
    <t>NSP12</t>
  </si>
  <si>
    <t>NSP14</t>
  </si>
  <si>
    <t>NSP16</t>
  </si>
  <si>
    <t>NSP20</t>
  </si>
  <si>
    <t>OC6</t>
  </si>
  <si>
    <t>OC8</t>
  </si>
  <si>
    <t>OC10</t>
  </si>
  <si>
    <t>OC12</t>
  </si>
  <si>
    <t>OC14</t>
  </si>
  <si>
    <t>OC16</t>
  </si>
  <si>
    <t>OC20</t>
  </si>
  <si>
    <t>UA6</t>
  </si>
  <si>
    <t>UA8</t>
  </si>
  <si>
    <t>UA10</t>
  </si>
  <si>
    <t>UA12</t>
  </si>
  <si>
    <t>UA14</t>
  </si>
  <si>
    <t>UA16</t>
  </si>
  <si>
    <t>UA20</t>
  </si>
  <si>
    <t>DA6</t>
  </si>
  <si>
    <t>DA8</t>
  </si>
  <si>
    <t>DA10</t>
  </si>
  <si>
    <t>DA12</t>
  </si>
  <si>
    <t>DA14</t>
  </si>
  <si>
    <t>DA16</t>
  </si>
  <si>
    <t>DA20</t>
  </si>
  <si>
    <t>UP6</t>
  </si>
  <si>
    <t>UP8</t>
  </si>
  <si>
    <t>UP10</t>
  </si>
  <si>
    <t>UP12</t>
  </si>
  <si>
    <t>UP14</t>
  </si>
  <si>
    <t>UP16</t>
  </si>
  <si>
    <t>UP20</t>
  </si>
  <si>
    <t>R526</t>
  </si>
  <si>
    <t>R528</t>
  </si>
  <si>
    <t>R5210</t>
  </si>
  <si>
    <t>R5212</t>
  </si>
  <si>
    <t>R5214</t>
  </si>
  <si>
    <t>R5216</t>
  </si>
  <si>
    <t>R5220</t>
  </si>
  <si>
    <t>R606</t>
  </si>
  <si>
    <t>R608</t>
  </si>
  <si>
    <t>R6010</t>
  </si>
  <si>
    <t>R6012</t>
  </si>
  <si>
    <t>R6014</t>
  </si>
  <si>
    <t>R6016</t>
  </si>
  <si>
    <t>R6020</t>
  </si>
  <si>
    <t>R756</t>
  </si>
  <si>
    <t>R758</t>
  </si>
  <si>
    <t>R7510</t>
  </si>
  <si>
    <t>R7512</t>
  </si>
  <si>
    <t>R7514</t>
  </si>
  <si>
    <t>R7516</t>
  </si>
  <si>
    <t>R7520</t>
  </si>
  <si>
    <t>R906</t>
  </si>
  <si>
    <t>R908</t>
  </si>
  <si>
    <t>R9010</t>
  </si>
  <si>
    <t>R9012</t>
  </si>
  <si>
    <t>R9014</t>
  </si>
  <si>
    <t>R9016</t>
  </si>
  <si>
    <t>R9020</t>
  </si>
  <si>
    <t>R1106</t>
  </si>
  <si>
    <t>R1108</t>
  </si>
  <si>
    <t>R11010</t>
  </si>
  <si>
    <t>R11012</t>
  </si>
  <si>
    <t>R11014</t>
  </si>
  <si>
    <t>R11016</t>
  </si>
  <si>
    <t>R11020</t>
  </si>
  <si>
    <t>R1206</t>
  </si>
  <si>
    <t>R1208</t>
  </si>
  <si>
    <t>R12010</t>
  </si>
  <si>
    <t>R12012</t>
  </si>
  <si>
    <t>R12014</t>
  </si>
  <si>
    <t>R12016</t>
  </si>
  <si>
    <t>R12020</t>
  </si>
  <si>
    <t>R1356</t>
  </si>
  <si>
    <t>R1358</t>
  </si>
  <si>
    <t>R13510</t>
  </si>
  <si>
    <t>R13512</t>
  </si>
  <si>
    <t>R13514</t>
  </si>
  <si>
    <t>R13516</t>
  </si>
  <si>
    <t>R13520</t>
  </si>
  <si>
    <t>R1506</t>
  </si>
  <si>
    <t>R1508</t>
  </si>
  <si>
    <t>R15010</t>
  </si>
  <si>
    <t>R15012</t>
  </si>
  <si>
    <t>R15014</t>
  </si>
  <si>
    <t>R15016</t>
  </si>
  <si>
    <t>R15020</t>
  </si>
  <si>
    <t>D6</t>
  </si>
  <si>
    <t>D8</t>
  </si>
  <si>
    <t>D10</t>
  </si>
  <si>
    <t>D12</t>
  </si>
  <si>
    <t>D14</t>
  </si>
  <si>
    <t>D16</t>
  </si>
  <si>
    <t>D20</t>
  </si>
  <si>
    <t>OTNLOW</t>
  </si>
  <si>
    <t>OTNMED</t>
  </si>
  <si>
    <t>OTNHIG</t>
  </si>
  <si>
    <t>ITNLOW</t>
  </si>
  <si>
    <t>ITNMED</t>
  </si>
  <si>
    <t>ITNHIG</t>
  </si>
  <si>
    <t>DH_TOD</t>
  </si>
  <si>
    <t>DH_TOT</t>
  </si>
  <si>
    <t>TMF-OF</t>
  </si>
  <si>
    <t>OSN</t>
  </si>
  <si>
    <t>ReferenceNo</t>
  </si>
  <si>
    <t>CDL</t>
  </si>
  <si>
    <t>DSPS</t>
  </si>
  <si>
    <t>WSS</t>
  </si>
  <si>
    <t>MAIN</t>
  </si>
  <si>
    <t>GENOA</t>
  </si>
  <si>
    <t>SYM</t>
  </si>
  <si>
    <t>ASYM</t>
  </si>
  <si>
    <t>OTDLOW</t>
  </si>
  <si>
    <t>OTDMED</t>
  </si>
  <si>
    <t>OTDHIG</t>
  </si>
  <si>
    <t>ITDLOW</t>
  </si>
  <si>
    <t>ITDMED</t>
  </si>
  <si>
    <t>ITDHIG</t>
  </si>
  <si>
    <t>NS_TOD</t>
  </si>
  <si>
    <t>NS_TOT</t>
  </si>
  <si>
    <t>GNSTOD</t>
  </si>
  <si>
    <t>GNSTOT</t>
  </si>
  <si>
    <t>PREUPD</t>
  </si>
  <si>
    <t>PREDND</t>
  </si>
  <si>
    <t>PREUPT</t>
  </si>
  <si>
    <t>PREDNT</t>
  </si>
  <si>
    <t>JPN</t>
  </si>
  <si>
    <t>JC230010</t>
  </si>
  <si>
    <t>JPN 6184</t>
  </si>
  <si>
    <t>LAHAINA</t>
  </si>
  <si>
    <t>YAMAHA 33S</t>
  </si>
  <si>
    <t>YAMAHA</t>
  </si>
  <si>
    <t>MISAKI</t>
  </si>
  <si>
    <t>ORC</t>
  </si>
  <si>
    <t>R</t>
  </si>
  <si>
    <t>30 03 2023 18:21:36</t>
  </si>
  <si>
    <t>03390002F22</t>
  </si>
  <si>
    <t>JC230080</t>
  </si>
  <si>
    <t>CARROLL MARINE</t>
  </si>
  <si>
    <t>NELSON/MAREK</t>
  </si>
  <si>
    <t>MIURA</t>
  </si>
  <si>
    <t>29 03 2023 09:12:45</t>
  </si>
  <si>
    <t>03390002ETK</t>
  </si>
  <si>
    <t>JC230100</t>
  </si>
  <si>
    <t>BENETEAU</t>
  </si>
  <si>
    <t>GROUP FINOT</t>
  </si>
  <si>
    <t>SHONAN</t>
  </si>
  <si>
    <t>C</t>
  </si>
  <si>
    <t>28 03 2023 01:45:17</t>
  </si>
  <si>
    <t>03390002EP9</t>
  </si>
  <si>
    <t>JC230120</t>
  </si>
  <si>
    <t>NEW JAPAN YACHT</t>
  </si>
  <si>
    <t>BOTIN&amp;CARKEEK</t>
  </si>
  <si>
    <t>30 03 2023 18:21:43</t>
  </si>
  <si>
    <t>03390002F23</t>
  </si>
  <si>
    <t>JC230140</t>
  </si>
  <si>
    <t>X-YACHTS</t>
  </si>
  <si>
    <t>NIELS JEPPESEN</t>
  </si>
  <si>
    <t>NISHINAIKAI</t>
  </si>
  <si>
    <t>29 03 2023 10:12:46</t>
  </si>
  <si>
    <t>03390002ETW</t>
  </si>
  <si>
    <t>JC230150</t>
  </si>
  <si>
    <t>TILLOTSON-Pearson</t>
  </si>
  <si>
    <t>R.JOHNSTONE</t>
  </si>
  <si>
    <t>30 03 2023 18:41:51</t>
  </si>
  <si>
    <t>03390002F2C</t>
  </si>
  <si>
    <t>JC230170</t>
  </si>
  <si>
    <t>JPN7009</t>
  </si>
  <si>
    <t>MIkawa Yacht</t>
  </si>
  <si>
    <t>Ichiro Yokoyama</t>
  </si>
  <si>
    <t>S</t>
  </si>
  <si>
    <t>28 03 2023 07:48:56</t>
  </si>
  <si>
    <t>03390002EQ3</t>
  </si>
  <si>
    <t>JC230180</t>
  </si>
  <si>
    <t>28 03 2023 07:49:03</t>
  </si>
  <si>
    <t>03390002EQ4</t>
  </si>
  <si>
    <t>JC230190</t>
  </si>
  <si>
    <t>JPN  380</t>
  </si>
  <si>
    <t>Beneteau</t>
  </si>
  <si>
    <t>B.FARR</t>
  </si>
  <si>
    <t>28 03 2023 07:49:11</t>
  </si>
  <si>
    <t>03390002EQ5</t>
  </si>
  <si>
    <t>MCDELL MARINE</t>
  </si>
  <si>
    <t>JC230210</t>
  </si>
  <si>
    <t>BALTIC YACHT</t>
  </si>
  <si>
    <t>JUDEL/VROLIJK</t>
  </si>
  <si>
    <t>29 03 2023 01:02:11</t>
  </si>
  <si>
    <t>03390002ET2</t>
  </si>
  <si>
    <t>JC230220</t>
  </si>
  <si>
    <t>JPN 372</t>
  </si>
  <si>
    <t>DEVOTI SAILING LTD</t>
  </si>
  <si>
    <t>REICHEL/PUGH</t>
  </si>
  <si>
    <t>JC230230</t>
  </si>
  <si>
    <t>TSUBOI YACHTS</t>
  </si>
  <si>
    <t>I.YOKOYAMA</t>
  </si>
  <si>
    <t>SHONAN HAYAMA</t>
  </si>
  <si>
    <t>29 03 2023 01:02:16</t>
  </si>
  <si>
    <t>03390002ET3</t>
  </si>
  <si>
    <t>JC230240</t>
  </si>
  <si>
    <t>CCF COMPONENTS</t>
  </si>
  <si>
    <t>JOHNSTONE</t>
  </si>
  <si>
    <t>28 03 2023 01:45:28</t>
  </si>
  <si>
    <t>03390002EPA</t>
  </si>
  <si>
    <t>JPN 6293</t>
  </si>
  <si>
    <t>PASTIME 2</t>
  </si>
  <si>
    <t>TY-SEISAKUSHO</t>
  </si>
  <si>
    <t>TOKYO-BAY YBM</t>
  </si>
  <si>
    <t>JC230260</t>
  </si>
  <si>
    <t>Finn Yacht</t>
  </si>
  <si>
    <t>Kari-Johan Strahim</t>
  </si>
  <si>
    <t>28 03 2023 07:49:24</t>
  </si>
  <si>
    <t>03390002EQ7</t>
  </si>
  <si>
    <t>JPN  150</t>
  </si>
  <si>
    <t>Tsuboi Yacht</t>
  </si>
  <si>
    <t>Yokoyama/Kanai</t>
  </si>
  <si>
    <t>Miura</t>
  </si>
  <si>
    <t>JC230280</t>
  </si>
  <si>
    <t>X Yacht</t>
  </si>
  <si>
    <t>28 03 2023 01:45:34</t>
  </si>
  <si>
    <t>03390002EPB</t>
  </si>
  <si>
    <t>JC230290</t>
  </si>
  <si>
    <t>JPN 6371</t>
  </si>
  <si>
    <t>CHOUETTE</t>
  </si>
  <si>
    <t>29 03 2023 09:12:58</t>
  </si>
  <si>
    <t>03390002ETM</t>
  </si>
  <si>
    <t>X YACHTS</t>
  </si>
  <si>
    <t>JEPPESEN</t>
  </si>
  <si>
    <t>JC230310</t>
  </si>
  <si>
    <t>NAUTOR</t>
  </si>
  <si>
    <t>G.FRERS</t>
  </si>
  <si>
    <t>29 03 2023 09:13:04</t>
  </si>
  <si>
    <t>03390002ETN</t>
  </si>
  <si>
    <t>JC230320</t>
  </si>
  <si>
    <t>TSUBOI YACHT</t>
  </si>
  <si>
    <t>28 03 2023 07:49:41</t>
  </si>
  <si>
    <t>03390002EQ9</t>
  </si>
  <si>
    <t>JC230330</t>
  </si>
  <si>
    <t>Archambault</t>
  </si>
  <si>
    <t>JOUBERT / NIVELT</t>
  </si>
  <si>
    <t>28 03 2023 01:45:47</t>
  </si>
  <si>
    <t>03390002EPD</t>
  </si>
  <si>
    <t>JC230350</t>
  </si>
  <si>
    <t>YACHTING DEVELOP</t>
  </si>
  <si>
    <t>J.YOUNG</t>
  </si>
  <si>
    <t>28 03 2023 01:45:55</t>
  </si>
  <si>
    <t>03390002EPE</t>
  </si>
  <si>
    <t>JC230360</t>
  </si>
  <si>
    <t>JPN6740</t>
  </si>
  <si>
    <t>TY SEISAKUSHO</t>
  </si>
  <si>
    <t>29 03 2023 09:13:11</t>
  </si>
  <si>
    <t>03390002ETO</t>
  </si>
  <si>
    <t>W/L</t>
    <phoneticPr fontId="2"/>
  </si>
  <si>
    <t>16.400-11.691</t>
    <phoneticPr fontId="2"/>
  </si>
  <si>
    <t>11.690-9.861</t>
    <phoneticPr fontId="2"/>
  </si>
  <si>
    <t>Below 9.861</t>
    <phoneticPr fontId="2"/>
  </si>
  <si>
    <t>JI2066</t>
  </si>
  <si>
    <t>JPN 7000</t>
  </si>
  <si>
    <t>J-130</t>
  </si>
  <si>
    <t>TILLOTSON-PEARSON</t>
  </si>
  <si>
    <t>INTL</t>
  </si>
  <si>
    <t>31 03 2023 00:53:42</t>
  </si>
  <si>
    <t>03390002F2I</t>
  </si>
  <si>
    <t>　ORCのシングルナンバーハンディキャップにはオールパーパスハンディキャップ（APH)とウィンドワード・リーワードハンディキャップ（W/L）の</t>
    <phoneticPr fontId="2"/>
  </si>
  <si>
    <r>
      <t xml:space="preserve">JSAF ORC2023 </t>
    </r>
    <r>
      <rPr>
        <b/>
        <i/>
        <u/>
        <sz val="11"/>
        <rFont val="ＭＳ Ｐゴシック"/>
        <family val="3"/>
        <charset val="128"/>
      </rPr>
      <t>一覧表</t>
    </r>
    <rPh sb="13" eb="15">
      <t>イチラン</t>
    </rPh>
    <rPh sb="15" eb="16">
      <t>ヒョウ</t>
    </rPh>
    <phoneticPr fontId="2"/>
  </si>
  <si>
    <t>ワンレガッタ 証書</t>
    <rPh sb="7" eb="9">
      <t>ショウショ</t>
    </rPh>
    <phoneticPr fontId="2"/>
  </si>
  <si>
    <r>
      <t>二通りあります。</t>
    </r>
    <r>
      <rPr>
        <b/>
        <sz val="11"/>
        <color rgb="FFFF0000"/>
        <rFont val="ＭＳ Ｐゴシック"/>
        <family val="3"/>
        <charset val="128"/>
      </rPr>
      <t>ORC Race Management 3.3</t>
    </r>
    <r>
      <rPr>
        <b/>
        <sz val="11"/>
        <rFont val="ＭＳ Ｐゴシック"/>
        <family val="3"/>
        <charset val="128"/>
      </rPr>
      <t xml:space="preserve"> </t>
    </r>
    <phoneticPr fontId="2"/>
  </si>
  <si>
    <r>
      <t>　</t>
    </r>
    <r>
      <rPr>
        <b/>
        <sz val="11"/>
        <color rgb="FFFF0000"/>
        <rFont val="ＭＳ Ｐゴシック"/>
        <family val="3"/>
        <charset val="128"/>
      </rPr>
      <t>ORCにはほかにも様々なスコアリング・オプションがあります。運用に関しては、ORCレースマネージメントガイドを参照下さい。</t>
    </r>
    <phoneticPr fontId="2"/>
  </si>
  <si>
    <r>
      <t>注</t>
    </r>
    <r>
      <rPr>
        <b/>
        <sz val="11"/>
        <rFont val="ＭＳ Ｐゴシック"/>
        <family val="3"/>
        <charset val="128"/>
      </rPr>
      <t>：W/L ToTは、上レグと下レグの距離が50:50の場合のハンディキャップとなります。</t>
    </r>
    <rPh sb="0" eb="1">
      <t>チュウ</t>
    </rPh>
    <rPh sb="11" eb="12">
      <t>カミ</t>
    </rPh>
    <rPh sb="15" eb="16">
      <t>シモ</t>
    </rPh>
    <rPh sb="19" eb="21">
      <t>キョリ</t>
    </rPh>
    <rPh sb="28" eb="30">
      <t>バアイ</t>
    </rPh>
    <phoneticPr fontId="2"/>
  </si>
  <si>
    <t>JC220370</t>
  </si>
  <si>
    <t>JPN 6953</t>
  </si>
  <si>
    <t>BIG DREAM</t>
  </si>
  <si>
    <t>SWING 31</t>
  </si>
  <si>
    <t>ICHIRO YOKOYAMA</t>
  </si>
  <si>
    <t>04 04 2023 01:30:13</t>
  </si>
  <si>
    <t>03390002H58</t>
  </si>
  <si>
    <t>JC230020</t>
  </si>
  <si>
    <t>JPN 6269</t>
  </si>
  <si>
    <t>VITTORIA</t>
  </si>
  <si>
    <t>NEW JAPAN YACHT CO</t>
  </si>
  <si>
    <t>04 04 2023 03:52:30</t>
  </si>
  <si>
    <t>03390002H5A</t>
  </si>
  <si>
    <t>JC230030</t>
  </si>
  <si>
    <t>JPN 4832</t>
  </si>
  <si>
    <t>INDICUM</t>
  </si>
  <si>
    <t>TSUBOI 950IMS</t>
  </si>
  <si>
    <t>01 04 2023 02:27:30</t>
  </si>
  <si>
    <t>03390002FHU</t>
  </si>
  <si>
    <t>JC230201</t>
  </si>
  <si>
    <t>03 04 2023 05:59:06</t>
  </si>
  <si>
    <t>03390002H27</t>
  </si>
  <si>
    <t>04 04 2023 00:39:08</t>
  </si>
  <si>
    <t>03390002H56</t>
  </si>
  <si>
    <t>JC230050</t>
  </si>
  <si>
    <t>JPN 304</t>
  </si>
  <si>
    <t>BAGUS</t>
  </si>
  <si>
    <t>ROWEN</t>
  </si>
  <si>
    <t>04 04 2023 13:37:09</t>
  </si>
  <si>
    <t>03390002H84</t>
  </si>
  <si>
    <t>JC230301</t>
  </si>
  <si>
    <t>04 04 2023 23:09:40</t>
  </si>
  <si>
    <t>03390002H9E</t>
  </si>
  <si>
    <t>JC230340</t>
  </si>
  <si>
    <t>JPN 5030</t>
  </si>
  <si>
    <t>CASSANDRE</t>
  </si>
  <si>
    <t>IMX 38</t>
  </si>
  <si>
    <t>04 04 2023 13:37:16</t>
  </si>
  <si>
    <t>03390002H85</t>
  </si>
  <si>
    <t>JC230380</t>
  </si>
  <si>
    <t>JPN 6925</t>
  </si>
  <si>
    <t>CHLORIS</t>
  </si>
  <si>
    <t>MIKAWA YACHT</t>
  </si>
  <si>
    <t>14 04 2023 10:11:16</t>
  </si>
  <si>
    <t>03390002HTP</t>
  </si>
  <si>
    <t>JC230390</t>
  </si>
  <si>
    <t>JPN 6320</t>
  </si>
  <si>
    <t>FUHTA DE PASSER</t>
  </si>
  <si>
    <t>VITE 31BK</t>
  </si>
  <si>
    <t>Tsuboi YACHT</t>
  </si>
  <si>
    <t>I.yokoyama/kanai</t>
  </si>
  <si>
    <t>14 04 2023 00:27:36</t>
  </si>
  <si>
    <t>03390002HSR</t>
  </si>
  <si>
    <t>JC230110</t>
  </si>
  <si>
    <t>JPN 6793</t>
  </si>
  <si>
    <t>MISS NIPPON VIII</t>
  </si>
  <si>
    <t>FIRST 40</t>
  </si>
  <si>
    <t>Farr Yacht Design</t>
  </si>
  <si>
    <t>21 04 2023 23:56:15</t>
  </si>
  <si>
    <t>03390002J15</t>
  </si>
  <si>
    <t>JC230420</t>
  </si>
  <si>
    <t>JPN 3387</t>
  </si>
  <si>
    <t>BASIC</t>
  </si>
  <si>
    <t>17 05 2023 06:01:08</t>
  </si>
  <si>
    <t>03390002LVW</t>
  </si>
  <si>
    <t>JC230430</t>
  </si>
  <si>
    <t>JPN 6643</t>
  </si>
  <si>
    <t>FUCHUR II</t>
  </si>
  <si>
    <t>DEHLER 41 DB</t>
  </si>
  <si>
    <t>DEHLER</t>
  </si>
  <si>
    <t>12 05 2023 11:26:28</t>
  </si>
  <si>
    <t>03390002LIQ</t>
  </si>
  <si>
    <t>JI2067</t>
  </si>
  <si>
    <t>JPN 1122</t>
  </si>
  <si>
    <t>1122TREKKEE</t>
  </si>
  <si>
    <t>ELLIOTT 13 CUSTOM</t>
  </si>
  <si>
    <t>WINDS</t>
  </si>
  <si>
    <t>G.ELLIOTT</t>
  </si>
  <si>
    <t>JAPAN</t>
  </si>
  <si>
    <t>29 04 2023 11:03:03</t>
  </si>
  <si>
    <t>03390002JUU</t>
  </si>
  <si>
    <t>23072a</t>
  </si>
  <si>
    <t>JPN146_23072a</t>
  </si>
  <si>
    <t>JPN-146</t>
  </si>
  <si>
    <t>KIHO</t>
  </si>
  <si>
    <t>POGO 40 S3</t>
  </si>
  <si>
    <t>POGO Structures</t>
  </si>
  <si>
    <t>FINOT</t>
  </si>
  <si>
    <t>21 04 2023 07:56:17</t>
  </si>
  <si>
    <t>JC230400</t>
  </si>
  <si>
    <t>JPN 5797</t>
  </si>
  <si>
    <t>Zipang</t>
  </si>
  <si>
    <t>TSUBOI 1030 MOD</t>
  </si>
  <si>
    <t>I. YOKOYAMA</t>
  </si>
  <si>
    <t>04 06 2023 03:16:26</t>
  </si>
  <si>
    <t>03390002NLJ</t>
  </si>
  <si>
    <t>JC230440</t>
  </si>
  <si>
    <t>JPN 6958</t>
  </si>
  <si>
    <t>Goshawk</t>
  </si>
  <si>
    <t>Swan48</t>
  </si>
  <si>
    <t>Nautor</t>
  </si>
  <si>
    <t>German Freas</t>
  </si>
  <si>
    <t>27 05 2023 13:34:27</t>
  </si>
  <si>
    <t>03390002MW5</t>
  </si>
  <si>
    <t>JC230450</t>
  </si>
  <si>
    <t>JPN 4228</t>
  </si>
  <si>
    <t>TOM BOY</t>
  </si>
  <si>
    <t>J/V 35 CR</t>
  </si>
  <si>
    <t>TSUBOI</t>
  </si>
  <si>
    <t>NISHINAIKAI HIROSHIMA</t>
  </si>
  <si>
    <t>16 06 2023 10:35:35</t>
  </si>
  <si>
    <t>03390002OJT</t>
  </si>
  <si>
    <t>JC230251</t>
  </si>
  <si>
    <t>10 07 2023 23:09:05</t>
  </si>
  <si>
    <t>03390002Q0C</t>
  </si>
  <si>
    <t>23027A</t>
  </si>
  <si>
    <t>JC23027A</t>
  </si>
  <si>
    <t>02 07 2023 00:40:28</t>
  </si>
  <si>
    <t>03390002PIR</t>
  </si>
  <si>
    <t>23039W</t>
  </si>
  <si>
    <t>JC23039W</t>
  </si>
  <si>
    <t>17 07 2023 15:11:31</t>
  </si>
  <si>
    <t>03390002QBM</t>
  </si>
  <si>
    <t>JC230470</t>
  </si>
  <si>
    <t>JPN 6813</t>
  </si>
  <si>
    <t>BETTER THAN MOST</t>
  </si>
  <si>
    <t>SWING 34</t>
  </si>
  <si>
    <t>I YOKOYAMA</t>
  </si>
  <si>
    <t>TOKYOWAN</t>
  </si>
  <si>
    <t>02 07 2023 00:40:34</t>
  </si>
  <si>
    <t>03390002PIS</t>
  </si>
  <si>
    <t>JI2065</t>
  </si>
  <si>
    <t>JPN 6301</t>
  </si>
  <si>
    <t>Miranda</t>
  </si>
  <si>
    <t>X-41</t>
  </si>
  <si>
    <t>NAIKAI</t>
  </si>
  <si>
    <t>27 06 2023 08:06:07</t>
  </si>
  <si>
    <t>03390002P7D</t>
  </si>
  <si>
    <t>JC230510</t>
  </si>
  <si>
    <t>JPN  6541</t>
  </si>
  <si>
    <t>PLUMERIA</t>
  </si>
  <si>
    <t>VITE 312</t>
  </si>
  <si>
    <t>TY Seisakusho</t>
  </si>
  <si>
    <t>Shonan</t>
  </si>
  <si>
    <t>21 07 2023 05:32:14</t>
  </si>
  <si>
    <t>03390002QK2</t>
  </si>
  <si>
    <t>JC230520</t>
  </si>
  <si>
    <t>JPN 6033</t>
  </si>
  <si>
    <t>FRIENDS</t>
  </si>
  <si>
    <t>YAMAHA 30S N</t>
  </si>
  <si>
    <t>21 07 2023 05:32:20</t>
  </si>
  <si>
    <t>03390002QK3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</si>
</sst>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0"/>
    <numFmt numFmtId="177" formatCode="0_);[Red]\(0\)"/>
    <numFmt numFmtId="178" formatCode="[$-409]d\-mmm;@"/>
    <numFmt numFmtId="179" formatCode="0.0000"/>
    <numFmt numFmtId="180" formatCode="0.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i/>
      <u/>
      <sz val="11"/>
      <name val="ＭＳ Ｐゴシック"/>
      <family val="3"/>
      <charset val="128"/>
    </font>
    <font>
      <b/>
      <i/>
      <u/>
      <sz val="11"/>
      <name val="Arial"/>
      <family val="2"/>
    </font>
    <font>
      <b/>
      <i/>
      <sz val="11"/>
      <name val="Arial"/>
      <family val="2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b/>
      <i/>
      <sz val="12"/>
      <color indexed="23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0C0C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4" fontId="5" fillId="2" borderId="0" xfId="0" applyNumberFormat="1" applyFont="1" applyFill="1" applyAlignment="1">
      <alignment horizontal="center"/>
    </xf>
    <xf numFmtId="0" fontId="4" fillId="2" borderId="3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/>
    </xf>
    <xf numFmtId="14" fontId="6" fillId="2" borderId="4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1" fillId="3" borderId="0" xfId="0" applyFont="1" applyFill="1" applyAlignment="1">
      <alignment horizontal="right"/>
    </xf>
    <xf numFmtId="0" fontId="1" fillId="3" borderId="0" xfId="0" applyFont="1" applyFill="1" applyAlignment="1">
      <alignment horizontal="left"/>
    </xf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right"/>
    </xf>
    <xf numFmtId="0" fontId="9" fillId="3" borderId="0" xfId="0" applyFont="1" applyFill="1" applyAlignment="1">
      <alignment horizontal="left"/>
    </xf>
    <xf numFmtId="0" fontId="9" fillId="3" borderId="0" xfId="0" applyFont="1" applyFill="1" applyAlignment="1">
      <alignment horizontal="right"/>
    </xf>
    <xf numFmtId="0" fontId="12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4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14" fontId="6" fillId="2" borderId="0" xfId="0" applyNumberFormat="1" applyFont="1" applyFill="1" applyAlignment="1">
      <alignment horizontal="left" vertical="center"/>
    </xf>
    <xf numFmtId="0" fontId="10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3" borderId="0" xfId="0" applyFill="1" applyAlignment="1">
      <alignment horizontal="left" vertical="center"/>
    </xf>
    <xf numFmtId="177" fontId="1" fillId="2" borderId="0" xfId="0" applyNumberFormat="1" applyFont="1" applyFill="1" applyAlignment="1">
      <alignment horizontal="center" vertical="center"/>
    </xf>
    <xf numFmtId="177" fontId="1" fillId="3" borderId="0" xfId="0" applyNumberFormat="1" applyFont="1" applyFill="1" applyAlignment="1">
      <alignment horizontal="center" vertical="center"/>
    </xf>
    <xf numFmtId="177" fontId="0" fillId="3" borderId="0" xfId="0" applyNumberFormat="1" applyFill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7" fontId="7" fillId="2" borderId="0" xfId="0" applyNumberFormat="1" applyFont="1" applyFill="1" applyAlignment="1">
      <alignment horizontal="center" vertical="center"/>
    </xf>
    <xf numFmtId="0" fontId="1" fillId="2" borderId="9" xfId="0" applyFont="1" applyFill="1" applyBorder="1" applyAlignment="1">
      <alignment horizontal="center"/>
    </xf>
    <xf numFmtId="178" fontId="14" fillId="4" borderId="11" xfId="0" applyNumberFormat="1" applyFont="1" applyFill="1" applyBorder="1" applyAlignment="1">
      <alignment horizontal="center"/>
    </xf>
    <xf numFmtId="0" fontId="7" fillId="5" borderId="0" xfId="0" applyFont="1" applyFill="1" applyAlignment="1">
      <alignment horizontal="center"/>
    </xf>
    <xf numFmtId="0" fontId="6" fillId="5" borderId="0" xfId="0" applyFont="1" applyFill="1" applyAlignment="1">
      <alignment vertical="center"/>
    </xf>
    <xf numFmtId="177" fontId="13" fillId="5" borderId="0" xfId="0" applyNumberFormat="1" applyFont="1" applyFill="1" applyAlignment="1">
      <alignment horizontal="center" vertical="center"/>
    </xf>
    <xf numFmtId="177" fontId="6" fillId="5" borderId="0" xfId="0" applyNumberFormat="1" applyFont="1" applyFill="1" applyAlignment="1">
      <alignment horizontal="center" vertical="center"/>
    </xf>
    <xf numFmtId="0" fontId="6" fillId="5" borderId="0" xfId="0" applyFont="1" applyFill="1" applyAlignment="1">
      <alignment horizontal="center"/>
    </xf>
    <xf numFmtId="178" fontId="14" fillId="5" borderId="0" xfId="0" applyNumberFormat="1" applyFont="1" applyFill="1" applyAlignment="1">
      <alignment horizontal="center"/>
    </xf>
    <xf numFmtId="14" fontId="5" fillId="2" borderId="4" xfId="0" applyNumberFormat="1" applyFont="1" applyFill="1" applyBorder="1" applyAlignment="1">
      <alignment horizontal="right"/>
    </xf>
    <xf numFmtId="14" fontId="5" fillId="2" borderId="4" xfId="0" applyNumberFormat="1" applyFont="1" applyFill="1" applyBorder="1" applyAlignment="1">
      <alignment horizontal="left"/>
    </xf>
    <xf numFmtId="0" fontId="1" fillId="2" borderId="4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/>
    </xf>
    <xf numFmtId="0" fontId="15" fillId="2" borderId="0" xfId="0" applyFont="1" applyFill="1" applyAlignment="1">
      <alignment horizontal="left" vertical="center"/>
    </xf>
    <xf numFmtId="177" fontId="15" fillId="2" borderId="0" xfId="0" applyNumberFormat="1" applyFont="1" applyFill="1" applyAlignment="1">
      <alignment horizontal="center" vertical="center"/>
    </xf>
    <xf numFmtId="177" fontId="6" fillId="2" borderId="4" xfId="0" applyNumberFormat="1" applyFont="1" applyFill="1" applyBorder="1" applyAlignment="1">
      <alignment horizontal="center" vertical="center"/>
    </xf>
    <xf numFmtId="177" fontId="6" fillId="2" borderId="6" xfId="0" applyNumberFormat="1" applyFont="1" applyFill="1" applyBorder="1" applyAlignment="1">
      <alignment horizontal="center" vertical="center"/>
    </xf>
    <xf numFmtId="178" fontId="14" fillId="4" borderId="14" xfId="0" applyNumberFormat="1" applyFont="1" applyFill="1" applyBorder="1" applyAlignment="1">
      <alignment horizontal="center"/>
    </xf>
    <xf numFmtId="0" fontId="6" fillId="4" borderId="10" xfId="0" applyFont="1" applyFill="1" applyBorder="1" applyAlignment="1">
      <alignment vertical="center"/>
    </xf>
    <xf numFmtId="0" fontId="6" fillId="4" borderId="10" xfId="0" applyFont="1" applyFill="1" applyBorder="1" applyAlignment="1">
      <alignment horizontal="center"/>
    </xf>
    <xf numFmtId="0" fontId="6" fillId="4" borderId="8" xfId="0" applyFont="1" applyFill="1" applyBorder="1" applyAlignment="1">
      <alignment vertical="center"/>
    </xf>
    <xf numFmtId="177" fontId="6" fillId="4" borderId="8" xfId="0" applyNumberFormat="1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/>
    </xf>
    <xf numFmtId="180" fontId="6" fillId="4" borderId="10" xfId="0" applyNumberFormat="1" applyFont="1" applyFill="1" applyBorder="1" applyAlignment="1">
      <alignment horizontal="center" vertical="center"/>
    </xf>
    <xf numFmtId="179" fontId="6" fillId="4" borderId="10" xfId="0" applyNumberFormat="1" applyFont="1" applyFill="1" applyBorder="1" applyAlignment="1">
      <alignment horizontal="center" vertical="center"/>
    </xf>
    <xf numFmtId="176" fontId="6" fillId="4" borderId="10" xfId="0" applyNumberFormat="1" applyFont="1" applyFill="1" applyBorder="1" applyAlignment="1">
      <alignment horizontal="center" vertical="center"/>
    </xf>
    <xf numFmtId="180" fontId="6" fillId="4" borderId="8" xfId="0" applyNumberFormat="1" applyFont="1" applyFill="1" applyBorder="1" applyAlignment="1">
      <alignment horizontal="center" vertical="center"/>
    </xf>
    <xf numFmtId="179" fontId="6" fillId="4" borderId="8" xfId="0" applyNumberFormat="1" applyFont="1" applyFill="1" applyBorder="1" applyAlignment="1">
      <alignment horizontal="center" vertical="center"/>
    </xf>
    <xf numFmtId="176" fontId="6" fillId="4" borderId="8" xfId="0" applyNumberFormat="1" applyFont="1" applyFill="1" applyBorder="1" applyAlignment="1">
      <alignment horizontal="center" vertical="center"/>
    </xf>
    <xf numFmtId="176" fontId="6" fillId="5" borderId="0" xfId="0" applyNumberFormat="1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13" fillId="5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vertical="center"/>
    </xf>
    <xf numFmtId="0" fontId="13" fillId="2" borderId="4" xfId="0" applyFont="1" applyFill="1" applyBorder="1" applyAlignment="1">
      <alignment vertical="center"/>
    </xf>
    <xf numFmtId="0" fontId="13" fillId="3" borderId="4" xfId="0" applyFont="1" applyFill="1" applyBorder="1" applyAlignment="1">
      <alignment vertical="center"/>
    </xf>
    <xf numFmtId="179" fontId="6" fillId="5" borderId="0" xfId="0" applyNumberFormat="1" applyFont="1" applyFill="1" applyAlignment="1">
      <alignment horizontal="center" vertical="center"/>
    </xf>
    <xf numFmtId="178" fontId="6" fillId="2" borderId="7" xfId="0" applyNumberFormat="1" applyFont="1" applyFill="1" applyBorder="1" applyAlignment="1">
      <alignment horizontal="center"/>
    </xf>
    <xf numFmtId="177" fontId="6" fillId="4" borderId="15" xfId="0" applyNumberFormat="1" applyFont="1" applyFill="1" applyBorder="1" applyAlignment="1">
      <alignment horizontal="center" vertical="center"/>
    </xf>
    <xf numFmtId="177" fontId="6" fillId="4" borderId="16" xfId="0" applyNumberFormat="1" applyFont="1" applyFill="1" applyBorder="1" applyAlignment="1">
      <alignment horizontal="center" vertical="center"/>
    </xf>
    <xf numFmtId="177" fontId="6" fillId="4" borderId="10" xfId="0" applyNumberFormat="1" applyFont="1" applyFill="1" applyBorder="1" applyAlignment="1">
      <alignment horizontal="center"/>
    </xf>
    <xf numFmtId="177" fontId="6" fillId="4" borderId="8" xfId="0" applyNumberFormat="1" applyFont="1" applyFill="1" applyBorder="1" applyAlignment="1">
      <alignment horizontal="center"/>
    </xf>
    <xf numFmtId="14" fontId="0" fillId="2" borderId="0" xfId="0" applyNumberFormat="1" applyFill="1" applyAlignment="1">
      <alignment horizontal="left" vertical="center"/>
    </xf>
    <xf numFmtId="0" fontId="16" fillId="4" borderId="13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vertical="center"/>
    </xf>
    <xf numFmtId="179" fontId="16" fillId="4" borderId="8" xfId="0" applyNumberFormat="1" applyFont="1" applyFill="1" applyBorder="1" applyAlignment="1">
      <alignment horizontal="center" vertical="center"/>
    </xf>
    <xf numFmtId="176" fontId="16" fillId="4" borderId="8" xfId="0" applyNumberFormat="1" applyFont="1" applyFill="1" applyBorder="1" applyAlignment="1">
      <alignment horizontal="center" vertical="center"/>
    </xf>
    <xf numFmtId="177" fontId="16" fillId="4" borderId="8" xfId="0" applyNumberFormat="1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/>
    </xf>
    <xf numFmtId="180" fontId="16" fillId="4" borderId="8" xfId="0" applyNumberFormat="1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178" fontId="17" fillId="4" borderId="14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14" fillId="5" borderId="6" xfId="0" applyFont="1" applyFill="1" applyBorder="1" applyAlignment="1">
      <alignment horizontal="left" vertical="center"/>
    </xf>
    <xf numFmtId="0" fontId="6" fillId="0" borderId="6" xfId="0" applyFont="1" applyBorder="1" applyAlignment="1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15"/>
  <sheetViews>
    <sheetView tabSelected="1" topLeftCell="A38" zoomScale="98" zoomScaleNormal="98" workbookViewId="0">
      <selection activeCell="A62" sqref="A62"/>
    </sheetView>
  </sheetViews>
  <sheetFormatPr defaultColWidth="9" defaultRowHeight="12.9" x14ac:dyDescent="0.3"/>
  <cols>
    <col min="1" max="1" width="3.62890625" style="27" customWidth="1"/>
    <col min="2" max="2" width="14.47265625" style="3" customWidth="1"/>
    <col min="3" max="4" width="21.62890625" style="6" customWidth="1"/>
    <col min="5" max="6" width="8.62890625" style="37" customWidth="1"/>
    <col min="7" max="7" width="9.734375" style="37" customWidth="1"/>
    <col min="8" max="9" width="9" style="42" customWidth="1"/>
    <col min="10" max="12" width="9" style="8"/>
    <col min="13" max="13" width="11" style="8" customWidth="1"/>
    <col min="14" max="15" width="9.734375" style="9" customWidth="1"/>
    <col min="16" max="16" width="1.26171875" style="3" customWidth="1"/>
    <col min="17" max="17" width="5.26171875" style="3" customWidth="1"/>
    <col min="18" max="16384" width="9" style="3"/>
  </cols>
  <sheetData>
    <row r="1" spans="1:16" ht="7.5" customHeight="1" x14ac:dyDescent="0.3">
      <c r="A1" s="24"/>
      <c r="B1" s="1"/>
      <c r="C1" s="2"/>
      <c r="D1" s="2"/>
      <c r="E1" s="35"/>
      <c r="F1" s="35"/>
      <c r="G1" s="35"/>
      <c r="H1" s="39"/>
      <c r="I1" s="39"/>
      <c r="J1" s="1"/>
      <c r="K1" s="1"/>
      <c r="L1" s="1"/>
      <c r="M1" s="1"/>
      <c r="N1" s="1"/>
      <c r="O1" s="1"/>
      <c r="P1" s="1"/>
    </row>
    <row r="2" spans="1:16" ht="14.25" customHeight="1" x14ac:dyDescent="0.45">
      <c r="A2" s="24"/>
      <c r="B2" s="28"/>
      <c r="C2" s="29"/>
      <c r="D2" s="31" t="s">
        <v>84</v>
      </c>
      <c r="E2" s="34"/>
      <c r="F2" s="34"/>
      <c r="G2" s="33"/>
      <c r="H2" s="43"/>
      <c r="I2" s="43"/>
      <c r="J2" s="10"/>
      <c r="K2" s="10"/>
      <c r="L2" s="10"/>
      <c r="M2" s="10"/>
      <c r="N2" s="1"/>
      <c r="O2" s="1"/>
      <c r="P2" s="1"/>
    </row>
    <row r="3" spans="1:16" ht="14.25" customHeight="1" x14ac:dyDescent="0.45">
      <c r="A3" s="24"/>
      <c r="B3" s="28" t="s">
        <v>411</v>
      </c>
      <c r="C3" s="29"/>
      <c r="D3" s="32" t="s">
        <v>410</v>
      </c>
      <c r="E3" s="34"/>
      <c r="F3" s="34"/>
      <c r="G3" s="33"/>
      <c r="H3" s="43"/>
      <c r="I3" s="43"/>
      <c r="J3" s="10"/>
      <c r="K3" s="10"/>
      <c r="L3" s="10"/>
      <c r="M3" s="10"/>
      <c r="N3" s="1"/>
      <c r="O3" s="1"/>
      <c r="P3" s="1"/>
    </row>
    <row r="4" spans="1:16" ht="14.25" customHeight="1" x14ac:dyDescent="0.45">
      <c r="A4" s="24"/>
      <c r="B4" s="28"/>
      <c r="C4" s="29"/>
      <c r="D4" s="32" t="s">
        <v>413</v>
      </c>
      <c r="E4" s="34"/>
      <c r="F4" s="34"/>
      <c r="G4" s="33"/>
      <c r="H4" s="43"/>
      <c r="I4" s="43"/>
      <c r="J4" s="10"/>
      <c r="K4" s="10"/>
      <c r="L4" s="10"/>
      <c r="M4" s="10"/>
      <c r="N4" s="1"/>
      <c r="O4" s="1"/>
      <c r="P4" s="1"/>
    </row>
    <row r="5" spans="1:16" ht="14.25" customHeight="1" x14ac:dyDescent="0.45">
      <c r="A5" s="24"/>
      <c r="B5" s="28"/>
      <c r="C5" s="92">
        <f ca="1">TODAY()</f>
        <v>45128</v>
      </c>
      <c r="D5" s="31" t="s">
        <v>415</v>
      </c>
      <c r="E5" s="34"/>
      <c r="F5" s="34"/>
      <c r="G5" s="33"/>
      <c r="H5" s="43"/>
      <c r="I5" s="43"/>
      <c r="J5" s="10"/>
      <c r="K5" s="10"/>
      <c r="L5" s="10"/>
      <c r="M5" s="10"/>
      <c r="N5" s="1"/>
      <c r="O5" s="1"/>
      <c r="P5" s="1"/>
    </row>
    <row r="6" spans="1:16" ht="14.25" customHeight="1" x14ac:dyDescent="0.45">
      <c r="A6" s="24"/>
      <c r="B6" s="28"/>
      <c r="C6" s="92"/>
      <c r="D6" s="32" t="s">
        <v>414</v>
      </c>
      <c r="E6" s="34"/>
      <c r="F6" s="34"/>
      <c r="G6" s="33"/>
      <c r="H6" s="43"/>
      <c r="I6" s="43"/>
      <c r="J6" s="10"/>
      <c r="K6" s="10"/>
      <c r="L6" s="10"/>
      <c r="M6" s="10"/>
      <c r="N6" s="1"/>
      <c r="O6" s="1"/>
      <c r="P6" s="1"/>
    </row>
    <row r="7" spans="1:16" ht="14.25" customHeight="1" x14ac:dyDescent="0.45">
      <c r="A7" s="24"/>
      <c r="B7" s="28"/>
      <c r="C7" s="29"/>
      <c r="D7" s="31" t="s">
        <v>91</v>
      </c>
      <c r="E7" s="34"/>
      <c r="F7" s="34"/>
      <c r="G7" s="33"/>
      <c r="H7" s="43"/>
      <c r="I7" s="43"/>
      <c r="J7" s="10"/>
      <c r="K7" s="10"/>
      <c r="L7" s="10"/>
      <c r="M7" s="10"/>
      <c r="N7" s="1"/>
      <c r="O7" s="1"/>
      <c r="P7" s="1"/>
    </row>
    <row r="8" spans="1:16" ht="14.25" customHeight="1" x14ac:dyDescent="0.45">
      <c r="A8" s="24"/>
      <c r="B8" s="28"/>
      <c r="C8" s="30"/>
      <c r="D8" s="31" t="s">
        <v>92</v>
      </c>
      <c r="E8" s="33"/>
      <c r="F8" s="33"/>
      <c r="G8" s="33"/>
      <c r="H8" s="43"/>
      <c r="I8" s="43"/>
      <c r="J8" s="10"/>
      <c r="K8" s="10"/>
      <c r="L8" s="10"/>
      <c r="M8" s="10"/>
      <c r="N8" s="1"/>
      <c r="O8" s="1"/>
      <c r="P8" s="1"/>
    </row>
    <row r="9" spans="1:16" ht="14.25" customHeight="1" x14ac:dyDescent="0.45">
      <c r="A9" s="24"/>
      <c r="B9" s="28"/>
      <c r="C9" s="29"/>
      <c r="D9" s="56" t="s">
        <v>85</v>
      </c>
      <c r="E9" s="57"/>
      <c r="F9" s="57"/>
      <c r="G9" s="57"/>
      <c r="H9" s="58"/>
      <c r="I9" s="43"/>
      <c r="J9" s="10"/>
      <c r="K9" s="10"/>
      <c r="L9" s="10"/>
      <c r="M9" s="10"/>
      <c r="N9" s="1"/>
      <c r="O9" s="1"/>
      <c r="P9" s="1"/>
    </row>
    <row r="10" spans="1:16" ht="14.25" customHeight="1" x14ac:dyDescent="0.45">
      <c r="A10" s="24"/>
      <c r="B10" s="28"/>
      <c r="C10" s="29"/>
      <c r="D10" s="32" t="s">
        <v>9</v>
      </c>
      <c r="E10" s="102" t="s">
        <v>88</v>
      </c>
      <c r="F10" s="105"/>
      <c r="G10" s="102" t="s">
        <v>400</v>
      </c>
      <c r="H10" s="105"/>
      <c r="I10" s="102" t="s">
        <v>401</v>
      </c>
      <c r="J10" s="105"/>
      <c r="K10" s="102" t="s">
        <v>402</v>
      </c>
      <c r="L10" s="102"/>
      <c r="M10" s="10"/>
      <c r="N10" s="1"/>
      <c r="O10" s="1"/>
      <c r="P10" s="1"/>
    </row>
    <row r="11" spans="1:16" ht="14.25" customHeight="1" x14ac:dyDescent="0.45">
      <c r="A11" s="24"/>
      <c r="B11" s="28"/>
      <c r="C11" s="29"/>
      <c r="D11" s="32" t="s">
        <v>86</v>
      </c>
      <c r="E11" s="102">
        <v>2</v>
      </c>
      <c r="F11" s="105"/>
      <c r="G11" s="102">
        <v>2</v>
      </c>
      <c r="H11" s="105"/>
      <c r="I11" s="102">
        <v>2</v>
      </c>
      <c r="J11" s="105"/>
      <c r="K11" s="102">
        <v>2</v>
      </c>
      <c r="L11" s="102"/>
      <c r="M11" s="10"/>
      <c r="N11" s="1"/>
      <c r="O11" s="1"/>
      <c r="P11" s="1"/>
    </row>
    <row r="12" spans="1:16" ht="14.25" customHeight="1" x14ac:dyDescent="0.45">
      <c r="A12" s="24"/>
      <c r="B12" s="28"/>
      <c r="C12" s="29"/>
      <c r="D12" s="32" t="s">
        <v>10</v>
      </c>
      <c r="E12" s="102">
        <v>8</v>
      </c>
      <c r="F12" s="105"/>
      <c r="G12" s="102">
        <v>7</v>
      </c>
      <c r="H12" s="105"/>
      <c r="I12" s="102">
        <v>6</v>
      </c>
      <c r="J12" s="105"/>
      <c r="K12" s="102">
        <v>5</v>
      </c>
      <c r="L12" s="102"/>
      <c r="M12" s="10"/>
      <c r="N12" s="1"/>
      <c r="O12" s="1"/>
      <c r="P12" s="1"/>
    </row>
    <row r="13" spans="1:16" ht="14.25" customHeight="1" x14ac:dyDescent="0.45">
      <c r="A13" s="24"/>
      <c r="B13" s="28"/>
      <c r="C13" s="30"/>
      <c r="D13" s="32" t="s">
        <v>87</v>
      </c>
      <c r="E13" s="102">
        <v>6</v>
      </c>
      <c r="F13" s="105"/>
      <c r="G13" s="102">
        <v>5</v>
      </c>
      <c r="H13" s="105"/>
      <c r="I13" s="102">
        <v>5</v>
      </c>
      <c r="J13" s="105"/>
      <c r="K13" s="102">
        <v>4</v>
      </c>
      <c r="L13" s="102"/>
      <c r="M13" s="10"/>
      <c r="N13" s="1"/>
      <c r="O13" s="1"/>
      <c r="P13" s="1"/>
    </row>
    <row r="14" spans="1:16" ht="14.25" customHeight="1" x14ac:dyDescent="0.45">
      <c r="A14" s="24"/>
      <c r="B14" s="28"/>
      <c r="C14" s="30"/>
      <c r="D14" s="32" t="s">
        <v>90</v>
      </c>
      <c r="E14" s="34"/>
      <c r="F14" s="34"/>
      <c r="G14" s="33"/>
      <c r="H14" s="43"/>
      <c r="I14" s="43"/>
      <c r="J14" s="10"/>
      <c r="K14" s="10"/>
      <c r="L14" s="10"/>
      <c r="M14" s="10"/>
      <c r="N14" s="1"/>
      <c r="O14" s="1"/>
      <c r="P14" s="1"/>
    </row>
    <row r="15" spans="1:16" ht="14.25" customHeight="1" x14ac:dyDescent="0.45">
      <c r="A15" s="24"/>
      <c r="B15" s="28"/>
      <c r="C15" s="29"/>
      <c r="D15" s="31" t="s">
        <v>89</v>
      </c>
      <c r="E15" s="35"/>
      <c r="F15" s="35"/>
      <c r="G15" s="35"/>
      <c r="H15" s="39"/>
      <c r="I15" s="39"/>
      <c r="J15" s="10"/>
      <c r="K15" s="10"/>
      <c r="L15" s="10"/>
      <c r="M15" s="10"/>
      <c r="N15" s="1"/>
      <c r="O15" s="1"/>
      <c r="P15" s="1"/>
    </row>
    <row r="16" spans="1:16" ht="14.25" customHeight="1" x14ac:dyDescent="0.45">
      <c r="A16" s="24"/>
      <c r="B16" s="28"/>
      <c r="C16" s="29"/>
      <c r="D16" s="31" t="s">
        <v>93</v>
      </c>
      <c r="E16" s="35"/>
      <c r="F16" s="35"/>
      <c r="G16" s="35"/>
      <c r="H16" s="39"/>
      <c r="I16" s="39"/>
      <c r="J16" s="10"/>
      <c r="K16" s="10"/>
      <c r="L16" s="10"/>
      <c r="M16" s="10"/>
      <c r="N16" s="1"/>
      <c r="O16" s="1"/>
      <c r="P16" s="1"/>
    </row>
    <row r="17" spans="1:16" ht="14.25" customHeight="1" thickBot="1" x14ac:dyDescent="0.5">
      <c r="A17" s="24"/>
      <c r="B17" s="28"/>
      <c r="C17" s="29"/>
      <c r="D17" s="31" t="s">
        <v>16</v>
      </c>
      <c r="E17" s="35"/>
      <c r="F17" s="35"/>
      <c r="G17" s="35"/>
      <c r="H17" s="39"/>
      <c r="I17" s="39"/>
      <c r="J17" s="10"/>
      <c r="K17" s="10"/>
      <c r="L17" s="10"/>
      <c r="M17" s="10"/>
      <c r="N17" s="1"/>
      <c r="O17" s="1"/>
      <c r="P17" s="1"/>
    </row>
    <row r="18" spans="1:16" ht="14.25" customHeight="1" x14ac:dyDescent="0.45">
      <c r="A18" s="24"/>
      <c r="B18" s="11"/>
      <c r="C18" s="12"/>
      <c r="D18" s="12"/>
      <c r="E18" s="84" t="s">
        <v>8</v>
      </c>
      <c r="F18" s="85" t="s">
        <v>399</v>
      </c>
      <c r="G18" s="54"/>
      <c r="H18" s="59" t="s">
        <v>10</v>
      </c>
      <c r="I18" s="59" t="s">
        <v>6</v>
      </c>
      <c r="J18" s="52" t="s">
        <v>15</v>
      </c>
      <c r="K18" s="53" t="s">
        <v>2</v>
      </c>
      <c r="L18" s="14" t="s">
        <v>13</v>
      </c>
      <c r="M18" s="14"/>
      <c r="N18" s="13"/>
      <c r="O18" s="44"/>
      <c r="P18" s="1"/>
    </row>
    <row r="19" spans="1:16" s="5" customFormat="1" ht="14.25" customHeight="1" thickBot="1" x14ac:dyDescent="0.35">
      <c r="A19" s="25"/>
      <c r="B19" s="15" t="s">
        <v>0</v>
      </c>
      <c r="C19" s="16" t="s">
        <v>1</v>
      </c>
      <c r="D19" s="16" t="s">
        <v>5</v>
      </c>
      <c r="E19" s="55" t="s">
        <v>83</v>
      </c>
      <c r="F19" s="55" t="s">
        <v>83</v>
      </c>
      <c r="G19" s="55" t="s">
        <v>9</v>
      </c>
      <c r="H19" s="60" t="s">
        <v>7</v>
      </c>
      <c r="I19" s="60" t="s">
        <v>7</v>
      </c>
      <c r="J19" s="16" t="s">
        <v>11</v>
      </c>
      <c r="K19" s="16" t="s">
        <v>12</v>
      </c>
      <c r="L19" s="16" t="s">
        <v>14</v>
      </c>
      <c r="M19" s="16" t="s">
        <v>4</v>
      </c>
      <c r="N19" s="16" t="s">
        <v>3</v>
      </c>
      <c r="O19" s="87" t="s">
        <v>19</v>
      </c>
      <c r="P19" s="4"/>
    </row>
    <row r="20" spans="1:16" s="5" customFormat="1" ht="14.25" customHeight="1" x14ac:dyDescent="0.3">
      <c r="A20" s="25">
        <f>ROW()-19</f>
        <v>1</v>
      </c>
      <c r="B20" s="75" t="str">
        <f>RMS!D2</f>
        <v>JPN 1122</v>
      </c>
      <c r="C20" s="62" t="str">
        <f>RMS!E2</f>
        <v>1122TREKKEE</v>
      </c>
      <c r="D20" s="62" t="str">
        <f>RMS!F2</f>
        <v>ELLIOTT 13 CUSTOM</v>
      </c>
      <c r="E20" s="68">
        <f>RMS!AC2</f>
        <v>1.278</v>
      </c>
      <c r="F20" s="68">
        <f>RMS!AA2</f>
        <v>1.0358000000000001</v>
      </c>
      <c r="G20" s="69">
        <f>RMS!FE2</f>
        <v>11.743</v>
      </c>
      <c r="H20" s="88" t="str">
        <f>IF(G20&lt;9.861,"5",IF(AND(G20&gt;=9.861,G20&lt;=11.69),"6",IF(AND(G20&gt;=11.691,G20&lt;=16.4),"7","8")))</f>
        <v>7</v>
      </c>
      <c r="I20" s="88" t="str">
        <f>IF(G20&lt;9.861,"4",IF(AND(G20&gt;=9.861,G20&lt;=11.69),"5",IF(AND(G20&gt;=11.691,G20&lt;=16.4),"5","6")))</f>
        <v>5</v>
      </c>
      <c r="J20" s="63">
        <f>RMS!Q2</f>
        <v>850</v>
      </c>
      <c r="K20" s="90">
        <f>J20-MAX((J20*0.25),85)</f>
        <v>637.5</v>
      </c>
      <c r="L20" s="67">
        <f>RMS!X2</f>
        <v>125.3</v>
      </c>
      <c r="M20" s="62" t="str">
        <f>RMS!C2</f>
        <v>JI2067</v>
      </c>
      <c r="N20" s="77" t="str">
        <f>RMS!O2</f>
        <v>INTL</v>
      </c>
      <c r="O20" s="45">
        <f>DATE(RIGHT(RMS!R2,4),MID(RMS!R2,4,2),LEFT(RMS!R2,2))</f>
        <v>120</v>
      </c>
      <c r="P20" s="4"/>
    </row>
    <row r="21" spans="1:16" s="5" customFormat="1" ht="14.25" customHeight="1" x14ac:dyDescent="0.3">
      <c r="A21" s="25">
        <f t="shared" ref="A21:A64" si="0">ROW()-19</f>
        <v>2</v>
      </c>
      <c r="B21" s="76" t="str">
        <f>RMS!D3</f>
        <v>JPN 304</v>
      </c>
      <c r="C21" s="64" t="str">
        <f>RMS!E3</f>
        <v>BAGUS</v>
      </c>
      <c r="D21" s="64" t="str">
        <f>RMS!F3</f>
        <v>MELGES 24</v>
      </c>
      <c r="E21" s="71">
        <f>RMS!AC3</f>
        <v>1.0844</v>
      </c>
      <c r="F21" s="71">
        <f>RMS!AA3</f>
        <v>0.86270000000000002</v>
      </c>
      <c r="G21" s="72">
        <f>RMS!FE3</f>
        <v>7.4509999999999996</v>
      </c>
      <c r="H21" s="89" t="str">
        <f t="shared" ref="H21:H45" si="1">IF(G21&lt;9.861,"5",IF(AND(G21&gt;=9.861,G21&lt;=11.69),"6",IF(AND(G21&gt;=11.691,G21&lt;=16.4),"7","8")))</f>
        <v>5</v>
      </c>
      <c r="I21" s="89" t="str">
        <f>IF(G21&lt;9.861,"4",IF(AND(G21&gt;=9.861,G21&lt;=11.69),"5",IF(AND(G21&gt;=11.691,G21&lt;=16.4),"5","6")))</f>
        <v>4</v>
      </c>
      <c r="J21" s="66">
        <f>RMS!Q3</f>
        <v>375</v>
      </c>
      <c r="K21" s="91">
        <f t="shared" ref="K21:K45" si="2">J21-MAX((J21*0.25),85)</f>
        <v>281.25</v>
      </c>
      <c r="L21" s="70">
        <f>RMS!X3</f>
        <v>95.8</v>
      </c>
      <c r="M21" s="64" t="str">
        <f>RMS!C3</f>
        <v>JC230050</v>
      </c>
      <c r="N21" s="78" t="str">
        <f>RMS!O3</f>
        <v>CLUB</v>
      </c>
      <c r="O21" s="61">
        <f>DATE(RIGHT(RMS!R3,4),MID(RMS!R3,4,2),LEFT(RMS!R3,2))</f>
        <v>95</v>
      </c>
      <c r="P21" s="4"/>
    </row>
    <row r="22" spans="1:16" s="5" customFormat="1" ht="14.25" customHeight="1" x14ac:dyDescent="0.3">
      <c r="A22" s="25">
        <f t="shared" si="0"/>
        <v>3</v>
      </c>
      <c r="B22" s="76" t="str">
        <f>RMS!D4</f>
        <v>JPN 3387</v>
      </c>
      <c r="C22" s="64" t="str">
        <f>RMS!E4</f>
        <v>BASIC</v>
      </c>
      <c r="D22" s="64" t="str">
        <f>RMS!F4</f>
        <v>SEAM 31</v>
      </c>
      <c r="E22" s="71">
        <f>RMS!AC4</f>
        <v>1.0750999999999999</v>
      </c>
      <c r="F22" s="71">
        <f>RMS!AA4</f>
        <v>0.88739999999999997</v>
      </c>
      <c r="G22" s="72">
        <f>RMS!FE4</f>
        <v>8.7379999999999995</v>
      </c>
      <c r="H22" s="89" t="str">
        <f t="shared" si="1"/>
        <v>5</v>
      </c>
      <c r="I22" s="89" t="str">
        <f t="shared" ref="I22:I57" si="3">IF(G22&lt;9.861,"4",IF(AND(G22&gt;=9.861,G22&lt;=11.69),"5",IF(AND(G22&gt;=11.691,G22&lt;=16.4),"5","6")))</f>
        <v>4</v>
      </c>
      <c r="J22" s="66">
        <f>RMS!Q4</f>
        <v>528</v>
      </c>
      <c r="K22" s="91">
        <f t="shared" si="2"/>
        <v>396</v>
      </c>
      <c r="L22" s="70">
        <f>RMS!X4</f>
        <v>112</v>
      </c>
      <c r="M22" s="64" t="str">
        <f>RMS!C4</f>
        <v>JC230420</v>
      </c>
      <c r="N22" s="78" t="str">
        <f>RMS!O4</f>
        <v>CLUB</v>
      </c>
      <c r="O22" s="61">
        <f>DATE(RIGHT(RMS!R4,4),MID(RMS!R4,4,2),LEFT(RMS!R4,2))</f>
        <v>138</v>
      </c>
      <c r="P22" s="4"/>
    </row>
    <row r="23" spans="1:16" s="5" customFormat="1" ht="14.25" customHeight="1" x14ac:dyDescent="0.3">
      <c r="A23" s="25">
        <f t="shared" si="0"/>
        <v>4</v>
      </c>
      <c r="B23" s="76" t="str">
        <f>RMS!D5</f>
        <v>JPN 6813</v>
      </c>
      <c r="C23" s="64" t="str">
        <f>RMS!E5</f>
        <v>BETTER THAN MOST</v>
      </c>
      <c r="D23" s="64" t="str">
        <f>RMS!F5</f>
        <v>SWING 34</v>
      </c>
      <c r="E23" s="71">
        <f>RMS!AC5</f>
        <v>1.0448999999999999</v>
      </c>
      <c r="F23" s="71">
        <f>RMS!AA5</f>
        <v>0.85519999999999996</v>
      </c>
      <c r="G23" s="72">
        <f>RMS!FE5</f>
        <v>8.468</v>
      </c>
      <c r="H23" s="89" t="str">
        <f t="shared" si="1"/>
        <v>5</v>
      </c>
      <c r="I23" s="89" t="str">
        <f t="shared" si="3"/>
        <v>4</v>
      </c>
      <c r="J23" s="66">
        <f>RMS!Q5</f>
        <v>548</v>
      </c>
      <c r="K23" s="91">
        <f t="shared" si="2"/>
        <v>411</v>
      </c>
      <c r="L23" s="70">
        <f>RMS!X5</f>
        <v>106.3</v>
      </c>
      <c r="M23" s="64" t="str">
        <f>RMS!C5</f>
        <v>JC230470</v>
      </c>
      <c r="N23" s="78" t="str">
        <f>RMS!O5</f>
        <v>CLUB</v>
      </c>
      <c r="O23" s="61">
        <f>DATE(RIGHT(RMS!R5,4),MID(RMS!R5,4,2),LEFT(RMS!R5,2))</f>
        <v>184</v>
      </c>
      <c r="P23" s="4"/>
    </row>
    <row r="24" spans="1:16" s="5" customFormat="1" ht="14.25" customHeight="1" x14ac:dyDescent="0.3">
      <c r="A24" s="25">
        <f t="shared" si="0"/>
        <v>5</v>
      </c>
      <c r="B24" s="76" t="str">
        <f>RMS!D6</f>
        <v>JPN 6953</v>
      </c>
      <c r="C24" s="64" t="str">
        <f>RMS!E6</f>
        <v>BIG DREAM</v>
      </c>
      <c r="D24" s="64" t="str">
        <f>RMS!F6</f>
        <v>SWING 31</v>
      </c>
      <c r="E24" s="71">
        <f>RMS!AC6</f>
        <v>1.0331999999999999</v>
      </c>
      <c r="F24" s="71">
        <f>RMS!AA6</f>
        <v>0.84989999999999999</v>
      </c>
      <c r="G24" s="72">
        <f>RMS!FE6</f>
        <v>7.9640000000000004</v>
      </c>
      <c r="H24" s="89" t="str">
        <f t="shared" si="1"/>
        <v>5</v>
      </c>
      <c r="I24" s="89" t="str">
        <f t="shared" si="3"/>
        <v>4</v>
      </c>
      <c r="J24" s="66">
        <f>RMS!Q6</f>
        <v>477</v>
      </c>
      <c r="K24" s="91">
        <f t="shared" si="2"/>
        <v>357.75</v>
      </c>
      <c r="L24" s="70">
        <f>RMS!X6</f>
        <v>108.6</v>
      </c>
      <c r="M24" s="64" t="str">
        <f>RMS!C6</f>
        <v>JC220370</v>
      </c>
      <c r="N24" s="78" t="str">
        <f>RMS!O6</f>
        <v>CLUB</v>
      </c>
      <c r="O24" s="61">
        <f>DATE(RIGHT(RMS!R6,4),MID(RMS!R6,4,2),LEFT(RMS!R6,2))</f>
        <v>95</v>
      </c>
      <c r="P24" s="4"/>
    </row>
    <row r="25" spans="1:16" s="5" customFormat="1" ht="14.25" customHeight="1" x14ac:dyDescent="0.3">
      <c r="A25" s="25">
        <f t="shared" si="0"/>
        <v>6</v>
      </c>
      <c r="B25" s="76" t="str">
        <f>RMS!D7</f>
        <v>JPN 1403</v>
      </c>
      <c r="C25" s="64" t="str">
        <f>RMS!E7</f>
        <v>BITTER END</v>
      </c>
      <c r="D25" s="64" t="str">
        <f>RMS!F7</f>
        <v>SWAN 40</v>
      </c>
      <c r="E25" s="71">
        <f>RMS!AC7</f>
        <v>1.0886</v>
      </c>
      <c r="F25" s="71">
        <f>RMS!AA7</f>
        <v>0.89029999999999998</v>
      </c>
      <c r="G25" s="72">
        <f>RMS!FE7</f>
        <v>9.6579999999999995</v>
      </c>
      <c r="H25" s="89" t="str">
        <f t="shared" si="1"/>
        <v>5</v>
      </c>
      <c r="I25" s="89" t="str">
        <f t="shared" si="3"/>
        <v>4</v>
      </c>
      <c r="J25" s="66">
        <f>RMS!Q7</f>
        <v>711</v>
      </c>
      <c r="K25" s="91">
        <f t="shared" si="2"/>
        <v>533.25</v>
      </c>
      <c r="L25" s="70">
        <f>RMS!X7</f>
        <v>116.4</v>
      </c>
      <c r="M25" s="64" t="str">
        <f>RMS!C7</f>
        <v>JC230310</v>
      </c>
      <c r="N25" s="78" t="str">
        <f>RMS!O7</f>
        <v>CLUB</v>
      </c>
      <c r="O25" s="61">
        <f>DATE(RIGHT(RMS!R7,4),MID(RMS!R7,4,2),LEFT(RMS!R7,2))</f>
        <v>89</v>
      </c>
      <c r="P25" s="4"/>
    </row>
    <row r="26" spans="1:16" s="5" customFormat="1" ht="14.25" customHeight="1" x14ac:dyDescent="0.3">
      <c r="A26" s="25">
        <f t="shared" si="0"/>
        <v>7</v>
      </c>
      <c r="B26" s="76" t="str">
        <f>RMS!D8</f>
        <v>JPN 5030</v>
      </c>
      <c r="C26" s="64" t="str">
        <f>RMS!E8</f>
        <v>CASSANDRE</v>
      </c>
      <c r="D26" s="64" t="str">
        <f>RMS!F8</f>
        <v>IMX 38</v>
      </c>
      <c r="E26" s="71">
        <f>RMS!AC8</f>
        <v>1.1100000000000001</v>
      </c>
      <c r="F26" s="71">
        <f>RMS!AA8</f>
        <v>0.91259999999999997</v>
      </c>
      <c r="G26" s="72">
        <f>RMS!FE8</f>
        <v>9.5220000000000002</v>
      </c>
      <c r="H26" s="89" t="str">
        <f t="shared" si="1"/>
        <v>5</v>
      </c>
      <c r="I26" s="89" t="str">
        <f t="shared" si="3"/>
        <v>4</v>
      </c>
      <c r="J26" s="66">
        <f>RMS!Q8</f>
        <v>638</v>
      </c>
      <c r="K26" s="91">
        <f t="shared" si="2"/>
        <v>478.5</v>
      </c>
      <c r="L26" s="70">
        <f>RMS!X8</f>
        <v>111.7</v>
      </c>
      <c r="M26" s="64" t="str">
        <f>RMS!C8</f>
        <v>JC230340</v>
      </c>
      <c r="N26" s="78" t="str">
        <f>RMS!O8</f>
        <v>CLUB</v>
      </c>
      <c r="O26" s="61">
        <f>DATE(RIGHT(RMS!R8,4),MID(RMS!R8,4,2),LEFT(RMS!R8,2))</f>
        <v>95</v>
      </c>
      <c r="P26" s="4"/>
    </row>
    <row r="27" spans="1:16" s="5" customFormat="1" ht="14.25" customHeight="1" x14ac:dyDescent="0.3">
      <c r="A27" s="25">
        <f t="shared" si="0"/>
        <v>8</v>
      </c>
      <c r="B27" s="76" t="str">
        <f>RMS!D9</f>
        <v>JPN 6925</v>
      </c>
      <c r="C27" s="64" t="str">
        <f>RMS!E9</f>
        <v>CHLORIS</v>
      </c>
      <c r="D27" s="64" t="str">
        <f>RMS!F9</f>
        <v>AIOLOS 26</v>
      </c>
      <c r="E27" s="71">
        <f>RMS!AC9</f>
        <v>0.98899999999999999</v>
      </c>
      <c r="F27" s="71">
        <f>RMS!AA9</f>
        <v>0.81040000000000001</v>
      </c>
      <c r="G27" s="72">
        <f>RMS!FE9</f>
        <v>7.6429999999999998</v>
      </c>
      <c r="H27" s="89" t="str">
        <f t="shared" si="1"/>
        <v>5</v>
      </c>
      <c r="I27" s="89" t="str">
        <f t="shared" si="3"/>
        <v>4</v>
      </c>
      <c r="J27" s="66">
        <f>RMS!Q9</f>
        <v>467</v>
      </c>
      <c r="K27" s="91">
        <f t="shared" si="2"/>
        <v>350.25</v>
      </c>
      <c r="L27" s="70">
        <f>RMS!X9</f>
        <v>118</v>
      </c>
      <c r="M27" s="64" t="str">
        <f>RMS!C9</f>
        <v>JC230380</v>
      </c>
      <c r="N27" s="78" t="str">
        <f>RMS!O9</f>
        <v>CLUB</v>
      </c>
      <c r="O27" s="61">
        <f>DATE(RIGHT(RMS!R9,4),MID(RMS!R9,4,2),LEFT(RMS!R9,2))</f>
        <v>105</v>
      </c>
      <c r="P27" s="4"/>
    </row>
    <row r="28" spans="1:16" s="5" customFormat="1" ht="14.25" customHeight="1" x14ac:dyDescent="0.3">
      <c r="A28" s="25">
        <f t="shared" si="0"/>
        <v>9</v>
      </c>
      <c r="B28" s="76" t="str">
        <f>RMS!D10</f>
        <v>JPN 6371</v>
      </c>
      <c r="C28" s="64" t="str">
        <f>RMS!E10</f>
        <v>CHOUETTE</v>
      </c>
      <c r="D28" s="64" t="str">
        <f>RMS!F10</f>
        <v>SEAM 33</v>
      </c>
      <c r="E28" s="71">
        <f>RMS!AC10</f>
        <v>1.1102000000000001</v>
      </c>
      <c r="F28" s="71">
        <f>RMS!AA10</f>
        <v>0.91339999999999999</v>
      </c>
      <c r="G28" s="72">
        <f>RMS!FE10</f>
        <v>9.1690000000000005</v>
      </c>
      <c r="H28" s="89" t="str">
        <f t="shared" si="1"/>
        <v>5</v>
      </c>
      <c r="I28" s="89" t="str">
        <f t="shared" si="3"/>
        <v>4</v>
      </c>
      <c r="J28" s="66">
        <f>RMS!Q10</f>
        <v>552</v>
      </c>
      <c r="K28" s="91">
        <f t="shared" si="2"/>
        <v>414</v>
      </c>
      <c r="L28" s="70">
        <f>RMS!X10</f>
        <v>118.3</v>
      </c>
      <c r="M28" s="64" t="str">
        <f>RMS!C10</f>
        <v>JC230290</v>
      </c>
      <c r="N28" s="78" t="str">
        <f>RMS!O10</f>
        <v>CLUB</v>
      </c>
      <c r="O28" s="61">
        <f>DATE(RIGHT(RMS!R10,4),MID(RMS!R10,4,2),LEFT(RMS!R10,2))</f>
        <v>89</v>
      </c>
      <c r="P28" s="4"/>
    </row>
    <row r="29" spans="1:16" s="5" customFormat="1" ht="14.25" customHeight="1" x14ac:dyDescent="0.3">
      <c r="A29" s="25">
        <f t="shared" si="0"/>
        <v>10</v>
      </c>
      <c r="B29" s="76" t="str">
        <f>RMS!D11</f>
        <v>JPN 4252</v>
      </c>
      <c r="C29" s="64" t="str">
        <f>RMS!E11</f>
        <v>CRESCENT II</v>
      </c>
      <c r="D29" s="64" t="str">
        <f>RMS!F11</f>
        <v>SEAM 33</v>
      </c>
      <c r="E29" s="71">
        <f>RMS!AC11</f>
        <v>1.1039000000000001</v>
      </c>
      <c r="F29" s="71">
        <f>RMS!AA11</f>
        <v>0.90159999999999996</v>
      </c>
      <c r="G29" s="72">
        <f>RMS!FE11</f>
        <v>9.1020000000000003</v>
      </c>
      <c r="H29" s="89" t="str">
        <f t="shared" si="1"/>
        <v>5</v>
      </c>
      <c r="I29" s="89" t="str">
        <f t="shared" si="3"/>
        <v>4</v>
      </c>
      <c r="J29" s="66">
        <f>RMS!Q11</f>
        <v>595</v>
      </c>
      <c r="K29" s="91">
        <f t="shared" si="2"/>
        <v>446.25</v>
      </c>
      <c r="L29" s="70">
        <f>RMS!X11</f>
        <v>117.5</v>
      </c>
      <c r="M29" s="64" t="str">
        <f>RMS!C11</f>
        <v>JC230230</v>
      </c>
      <c r="N29" s="78" t="str">
        <f>RMS!O11</f>
        <v>CLUB</v>
      </c>
      <c r="O29" s="61">
        <f>DATE(RIGHT(RMS!R11,4),MID(RMS!R11,4,2),LEFT(RMS!R11,2))</f>
        <v>89</v>
      </c>
      <c r="P29" s="4"/>
    </row>
    <row r="30" spans="1:16" s="5" customFormat="1" ht="14.25" customHeight="1" x14ac:dyDescent="0.3">
      <c r="A30" s="25">
        <f t="shared" si="0"/>
        <v>11</v>
      </c>
      <c r="B30" s="76" t="str">
        <f>RMS!D12</f>
        <v>JPN 6860</v>
      </c>
      <c r="C30" s="64" t="str">
        <f>RMS!E12</f>
        <v>CRESCENT IV</v>
      </c>
      <c r="D30" s="64" t="str">
        <f>RMS!F12</f>
        <v>J 121</v>
      </c>
      <c r="E30" s="71">
        <f>RMS!AC12</f>
        <v>1.2283999999999999</v>
      </c>
      <c r="F30" s="71">
        <f>RMS!AA12</f>
        <v>1.0002</v>
      </c>
      <c r="G30" s="72">
        <f>RMS!FE12</f>
        <v>11.747999999999999</v>
      </c>
      <c r="H30" s="89" t="str">
        <f t="shared" si="1"/>
        <v>7</v>
      </c>
      <c r="I30" s="89" t="str">
        <f t="shared" si="3"/>
        <v>5</v>
      </c>
      <c r="J30" s="66">
        <f>RMS!Q12</f>
        <v>826</v>
      </c>
      <c r="K30" s="91">
        <f t="shared" si="2"/>
        <v>619.5</v>
      </c>
      <c r="L30" s="70">
        <f>RMS!X12</f>
        <v>120.5</v>
      </c>
      <c r="M30" s="64" t="str">
        <f>RMS!C12</f>
        <v>JC230240</v>
      </c>
      <c r="N30" s="78" t="str">
        <f>RMS!O12</f>
        <v>CLUB</v>
      </c>
      <c r="O30" s="61">
        <f>DATE(RIGHT(RMS!R12,4),MID(RMS!R12,4,2),LEFT(RMS!R12,2))</f>
        <v>88</v>
      </c>
      <c r="P30" s="4"/>
    </row>
    <row r="31" spans="1:16" s="5" customFormat="1" ht="14.25" customHeight="1" x14ac:dyDescent="0.3">
      <c r="A31" s="25">
        <f t="shared" si="0"/>
        <v>12</v>
      </c>
      <c r="B31" s="76" t="str">
        <f>RMS!D13</f>
        <v>JPN 3663</v>
      </c>
      <c r="C31" s="64" t="str">
        <f>RMS!E13</f>
        <v>EBB TIDE</v>
      </c>
      <c r="D31" s="64" t="str">
        <f>RMS!F13</f>
        <v>B&amp;C IMS37CR</v>
      </c>
      <c r="E31" s="71">
        <f>RMS!AC13</f>
        <v>1.1460999999999999</v>
      </c>
      <c r="F31" s="71">
        <f>RMS!AA13</f>
        <v>0.93589999999999995</v>
      </c>
      <c r="G31" s="72">
        <f>RMS!FE13</f>
        <v>9.5009999999999994</v>
      </c>
      <c r="H31" s="89" t="str">
        <f t="shared" si="1"/>
        <v>5</v>
      </c>
      <c r="I31" s="89" t="str">
        <f t="shared" si="3"/>
        <v>4</v>
      </c>
      <c r="J31" s="66">
        <f>RMS!Q13</f>
        <v>630</v>
      </c>
      <c r="K31" s="91">
        <f t="shared" si="2"/>
        <v>472.5</v>
      </c>
      <c r="L31" s="70">
        <f>RMS!X13</f>
        <v>141.4</v>
      </c>
      <c r="M31" s="64" t="str">
        <f>RMS!C13</f>
        <v>JC230120</v>
      </c>
      <c r="N31" s="78" t="str">
        <f>RMS!O13</f>
        <v>CLUB</v>
      </c>
      <c r="O31" s="61">
        <f>DATE(RIGHT(RMS!R13,4),MID(RMS!R13,4,2),LEFT(RMS!R13,2))</f>
        <v>90</v>
      </c>
      <c r="P31" s="4"/>
    </row>
    <row r="32" spans="1:16" s="5" customFormat="1" ht="14.25" customHeight="1" x14ac:dyDescent="0.3">
      <c r="A32" s="25">
        <f t="shared" si="0"/>
        <v>13</v>
      </c>
      <c r="B32" s="76" t="str">
        <f>RMS!D14</f>
        <v>JPN6740</v>
      </c>
      <c r="C32" s="64" t="str">
        <f>RMS!E14</f>
        <v>FORTALEZA 2</v>
      </c>
      <c r="D32" s="64" t="str">
        <f>RMS!F14</f>
        <v>AIOLOS 26+1</v>
      </c>
      <c r="E32" s="71">
        <f>RMS!AC14</f>
        <v>1.006</v>
      </c>
      <c r="F32" s="71">
        <f>RMS!AA14</f>
        <v>0.82989999999999997</v>
      </c>
      <c r="G32" s="72">
        <f>RMS!FE14</f>
        <v>7.7329999999999997</v>
      </c>
      <c r="H32" s="89" t="str">
        <f t="shared" si="1"/>
        <v>5</v>
      </c>
      <c r="I32" s="89" t="str">
        <f t="shared" si="3"/>
        <v>4</v>
      </c>
      <c r="J32" s="66">
        <f>RMS!Q14</f>
        <v>433</v>
      </c>
      <c r="K32" s="91">
        <f t="shared" si="2"/>
        <v>324.75</v>
      </c>
      <c r="L32" s="70">
        <f>RMS!X14</f>
        <v>118.4</v>
      </c>
      <c r="M32" s="64" t="str">
        <f>RMS!C14</f>
        <v>JC230360</v>
      </c>
      <c r="N32" s="78" t="str">
        <f>RMS!O14</f>
        <v>CLUB</v>
      </c>
      <c r="O32" s="61">
        <f>DATE(RIGHT(RMS!R14,4),MID(RMS!R14,4,2),LEFT(RMS!R14,2))</f>
        <v>89</v>
      </c>
      <c r="P32" s="4"/>
    </row>
    <row r="33" spans="1:16" s="5" customFormat="1" ht="14.25" customHeight="1" x14ac:dyDescent="0.3">
      <c r="A33" s="25">
        <f t="shared" si="0"/>
        <v>14</v>
      </c>
      <c r="B33" s="76" t="str">
        <f>RMS!D15</f>
        <v>JPN 6033</v>
      </c>
      <c r="C33" s="64" t="str">
        <f>RMS!E15</f>
        <v>FRIENDS</v>
      </c>
      <c r="D33" s="64" t="str">
        <f>RMS!F15</f>
        <v>YAMAHA 30S N</v>
      </c>
      <c r="E33" s="71">
        <f>RMS!AC15</f>
        <v>1.0584</v>
      </c>
      <c r="F33" s="71">
        <f>RMS!AA15</f>
        <v>0.87319999999999998</v>
      </c>
      <c r="G33" s="72">
        <f>RMS!FE15</f>
        <v>8.5139999999999993</v>
      </c>
      <c r="H33" s="89" t="str">
        <f t="shared" si="1"/>
        <v>5</v>
      </c>
      <c r="I33" s="89" t="str">
        <f t="shared" si="3"/>
        <v>4</v>
      </c>
      <c r="J33" s="66">
        <f>RMS!Q15</f>
        <v>520</v>
      </c>
      <c r="K33" s="91">
        <f t="shared" si="2"/>
        <v>390</v>
      </c>
      <c r="L33" s="70">
        <f>RMS!X15</f>
        <v>124.4</v>
      </c>
      <c r="M33" s="64" t="str">
        <f>RMS!C15</f>
        <v>JC230520</v>
      </c>
      <c r="N33" s="78" t="str">
        <f>RMS!O15</f>
        <v>CLUB</v>
      </c>
      <c r="O33" s="61">
        <f>DATE(RIGHT(RMS!R15,4),MID(RMS!R15,4,2),LEFT(RMS!R15,2))</f>
        <v>203</v>
      </c>
      <c r="P33" s="4"/>
    </row>
    <row r="34" spans="1:16" s="5" customFormat="1" ht="14.25" customHeight="1" x14ac:dyDescent="0.3">
      <c r="A34" s="25">
        <f t="shared" si="0"/>
        <v>15</v>
      </c>
      <c r="B34" s="76" t="str">
        <f>RMS!D16</f>
        <v>JPN 6643</v>
      </c>
      <c r="C34" s="64" t="str">
        <f>RMS!E16</f>
        <v>FUCHUR II</v>
      </c>
      <c r="D34" s="64" t="str">
        <f>RMS!F16</f>
        <v>DEHLER 41 DB</v>
      </c>
      <c r="E34" s="71">
        <f>RMS!AC16</f>
        <v>1.1809000000000001</v>
      </c>
      <c r="F34" s="71">
        <f>RMS!AA16</f>
        <v>0.95130000000000003</v>
      </c>
      <c r="G34" s="72">
        <f>RMS!FE16</f>
        <v>11.111000000000001</v>
      </c>
      <c r="H34" s="89" t="str">
        <f t="shared" si="1"/>
        <v>6</v>
      </c>
      <c r="I34" s="89" t="str">
        <f t="shared" si="3"/>
        <v>5</v>
      </c>
      <c r="J34" s="66">
        <f>RMS!Q16</f>
        <v>861</v>
      </c>
      <c r="K34" s="91">
        <f t="shared" si="2"/>
        <v>645.75</v>
      </c>
      <c r="L34" s="70">
        <f>RMS!X16</f>
        <v>122.1</v>
      </c>
      <c r="M34" s="64" t="str">
        <f>RMS!C16</f>
        <v>JC230430</v>
      </c>
      <c r="N34" s="78" t="str">
        <f>RMS!O16</f>
        <v>CLUB</v>
      </c>
      <c r="O34" s="61">
        <f>DATE(RIGHT(RMS!R16,4),MID(RMS!R16,4,2),LEFT(RMS!R16,2))</f>
        <v>133</v>
      </c>
      <c r="P34" s="4"/>
    </row>
    <row r="35" spans="1:16" s="5" customFormat="1" ht="14.25" customHeight="1" x14ac:dyDescent="0.3">
      <c r="A35" s="25">
        <f t="shared" si="0"/>
        <v>16</v>
      </c>
      <c r="B35" s="76" t="str">
        <f>RMS!D17</f>
        <v>JPN 6320</v>
      </c>
      <c r="C35" s="64" t="str">
        <f>RMS!E17</f>
        <v>FUHTA DE PASSER</v>
      </c>
      <c r="D35" s="64" t="str">
        <f>RMS!F17</f>
        <v>VITE 31BK</v>
      </c>
      <c r="E35" s="71">
        <f>RMS!AC17</f>
        <v>1.0799000000000001</v>
      </c>
      <c r="F35" s="71">
        <f>RMS!AA17</f>
        <v>0.89170000000000005</v>
      </c>
      <c r="G35" s="72">
        <f>RMS!FE17</f>
        <v>8.7100000000000009</v>
      </c>
      <c r="H35" s="89" t="str">
        <f t="shared" si="1"/>
        <v>5</v>
      </c>
      <c r="I35" s="89" t="str">
        <f t="shared" si="3"/>
        <v>4</v>
      </c>
      <c r="J35" s="66">
        <f>RMS!Q17</f>
        <v>520</v>
      </c>
      <c r="K35" s="91">
        <f t="shared" si="2"/>
        <v>390</v>
      </c>
      <c r="L35" s="70">
        <f>RMS!X17</f>
        <v>124.4</v>
      </c>
      <c r="M35" s="64" t="str">
        <f>RMS!C17</f>
        <v>JC230390</v>
      </c>
      <c r="N35" s="78" t="str">
        <f>RMS!O17</f>
        <v>CLUB</v>
      </c>
      <c r="O35" s="61">
        <f>DATE(RIGHT(RMS!R17,4),MID(RMS!R17,4,2),LEFT(RMS!R17,2))</f>
        <v>105</v>
      </c>
      <c r="P35" s="4"/>
    </row>
    <row r="36" spans="1:16" s="5" customFormat="1" ht="14.25" customHeight="1" x14ac:dyDescent="0.3">
      <c r="A36" s="25">
        <f t="shared" si="0"/>
        <v>17</v>
      </c>
      <c r="B36" s="76" t="str">
        <f>RMS!D18</f>
        <v>JPN 5955</v>
      </c>
      <c r="C36" s="64" t="str">
        <f>RMS!E18</f>
        <v>GEFION</v>
      </c>
      <c r="D36" s="64" t="str">
        <f>RMS!F18</f>
        <v>BALTIC 35</v>
      </c>
      <c r="E36" s="71">
        <f>RMS!AC18</f>
        <v>1.0227999999999999</v>
      </c>
      <c r="F36" s="71">
        <f>RMS!AA18</f>
        <v>0.84219999999999995</v>
      </c>
      <c r="G36" s="72">
        <f>RMS!FE18</f>
        <v>8.4440000000000008</v>
      </c>
      <c r="H36" s="89" t="str">
        <f t="shared" si="1"/>
        <v>5</v>
      </c>
      <c r="I36" s="89" t="str">
        <f t="shared" si="3"/>
        <v>4</v>
      </c>
      <c r="J36" s="66">
        <f>RMS!Q18</f>
        <v>562</v>
      </c>
      <c r="K36" s="91">
        <f t="shared" si="2"/>
        <v>421.5</v>
      </c>
      <c r="L36" s="70">
        <f>RMS!X18</f>
        <v>111.2</v>
      </c>
      <c r="M36" s="64" t="str">
        <f>RMS!C18</f>
        <v>JC230210</v>
      </c>
      <c r="N36" s="78" t="str">
        <f>RMS!O18</f>
        <v>CLUB</v>
      </c>
      <c r="O36" s="61">
        <f>DATE(RIGHT(RMS!R18,4),MID(RMS!R18,4,2),LEFT(RMS!R18,2))</f>
        <v>89</v>
      </c>
      <c r="P36" s="4"/>
    </row>
    <row r="37" spans="1:16" s="5" customFormat="1" ht="14.25" customHeight="1" x14ac:dyDescent="0.3">
      <c r="A37" s="25">
        <f t="shared" si="0"/>
        <v>18</v>
      </c>
      <c r="B37" s="76" t="str">
        <f>RMS!D19</f>
        <v>JPN 6958</v>
      </c>
      <c r="C37" s="64" t="str">
        <f>RMS!E19</f>
        <v>Goshawk</v>
      </c>
      <c r="D37" s="64" t="str">
        <f>RMS!F19</f>
        <v>Swan48</v>
      </c>
      <c r="E37" s="71">
        <f>RMS!AC19</f>
        <v>1.2722</v>
      </c>
      <c r="F37" s="71">
        <f>RMS!AA19</f>
        <v>1.0273000000000001</v>
      </c>
      <c r="G37" s="72">
        <f>RMS!FE19</f>
        <v>12.879</v>
      </c>
      <c r="H37" s="89" t="str">
        <f t="shared" si="1"/>
        <v>7</v>
      </c>
      <c r="I37" s="89" t="str">
        <f t="shared" si="3"/>
        <v>5</v>
      </c>
      <c r="J37" s="66">
        <f>RMS!Q19</f>
        <v>700</v>
      </c>
      <c r="K37" s="91">
        <f t="shared" si="2"/>
        <v>525</v>
      </c>
      <c r="L37" s="70">
        <f>RMS!X19</f>
        <v>126.9</v>
      </c>
      <c r="M37" s="64" t="str">
        <f>RMS!C19</f>
        <v>JC230440</v>
      </c>
      <c r="N37" s="78" t="str">
        <f>RMS!O19</f>
        <v>CLUB</v>
      </c>
      <c r="O37" s="61">
        <f>DATE(RIGHT(RMS!R19,4),MID(RMS!R19,4,2),LEFT(RMS!R19,2))</f>
        <v>148</v>
      </c>
      <c r="P37" s="4"/>
    </row>
    <row r="38" spans="1:16" s="5" customFormat="1" ht="14.25" customHeight="1" x14ac:dyDescent="0.3">
      <c r="A38" s="25">
        <f t="shared" si="0"/>
        <v>19</v>
      </c>
      <c r="B38" s="76" t="str">
        <f>RMS!D20</f>
        <v>JPN 6275</v>
      </c>
      <c r="C38" s="64" t="str">
        <f>RMS!E20</f>
        <v>GRAND BLUE</v>
      </c>
      <c r="D38" s="64" t="str">
        <f>RMS!F20</f>
        <v>X-35 OD mod</v>
      </c>
      <c r="E38" s="71">
        <f>RMS!AC20</f>
        <v>1.1242000000000001</v>
      </c>
      <c r="F38" s="71">
        <f>RMS!AA20</f>
        <v>0.91979999999999995</v>
      </c>
      <c r="G38" s="72">
        <f>RMS!FE20</f>
        <v>9.2759999999999998</v>
      </c>
      <c r="H38" s="89" t="str">
        <f t="shared" si="1"/>
        <v>5</v>
      </c>
      <c r="I38" s="89" t="str">
        <f t="shared" si="3"/>
        <v>4</v>
      </c>
      <c r="J38" s="66">
        <f>RMS!Q20</f>
        <v>680</v>
      </c>
      <c r="K38" s="91">
        <f t="shared" si="2"/>
        <v>510</v>
      </c>
      <c r="L38" s="70">
        <f>RMS!X20</f>
        <v>119.9</v>
      </c>
      <c r="M38" s="64" t="str">
        <f>RMS!C20</f>
        <v>JC230301</v>
      </c>
      <c r="N38" s="78" t="str">
        <f>RMS!O20</f>
        <v>CLUB</v>
      </c>
      <c r="O38" s="61">
        <f>DATE(RIGHT(RMS!R20,4),MID(RMS!R20,4,2),LEFT(RMS!R20,2))</f>
        <v>95</v>
      </c>
      <c r="P38" s="4"/>
    </row>
    <row r="39" spans="1:16" s="5" customFormat="1" ht="14.25" customHeight="1" x14ac:dyDescent="0.3">
      <c r="A39" s="25">
        <f t="shared" si="0"/>
        <v>20</v>
      </c>
      <c r="B39" s="76" t="str">
        <f>RMS!D21</f>
        <v>JPN 5854</v>
      </c>
      <c r="C39" s="64" t="str">
        <f>RMS!E21</f>
        <v>HAYATE</v>
      </c>
      <c r="D39" s="64" t="str">
        <f>RMS!F21</f>
        <v>SEAM 31</v>
      </c>
      <c r="E39" s="71">
        <f>RMS!AC21</f>
        <v>1.0869</v>
      </c>
      <c r="F39" s="71">
        <f>RMS!AA21</f>
        <v>0.9002</v>
      </c>
      <c r="G39" s="72">
        <f>RMS!FE21</f>
        <v>8.8439999999999994</v>
      </c>
      <c r="H39" s="89" t="str">
        <f t="shared" si="1"/>
        <v>5</v>
      </c>
      <c r="I39" s="89" t="str">
        <f t="shared" si="3"/>
        <v>4</v>
      </c>
      <c r="J39" s="66">
        <f>RMS!Q21</f>
        <v>595</v>
      </c>
      <c r="K39" s="91">
        <f t="shared" si="2"/>
        <v>446.25</v>
      </c>
      <c r="L39" s="70">
        <f>RMS!X21</f>
        <v>112.4</v>
      </c>
      <c r="M39" s="64" t="str">
        <f>RMS!C21</f>
        <v>JC230320</v>
      </c>
      <c r="N39" s="78" t="str">
        <f>RMS!O21</f>
        <v>CLUB</v>
      </c>
      <c r="O39" s="61">
        <f>DATE(RIGHT(RMS!R21,4),MID(RMS!R21,4,2),LEFT(RMS!R21,2))</f>
        <v>88</v>
      </c>
      <c r="P39" s="4"/>
    </row>
    <row r="40" spans="1:16" s="5" customFormat="1" ht="14.25" customHeight="1" x14ac:dyDescent="0.3">
      <c r="A40" s="25">
        <f t="shared" si="0"/>
        <v>21</v>
      </c>
      <c r="B40" s="76" t="str">
        <f>RMS!D22</f>
        <v>JPN 1088</v>
      </c>
      <c r="C40" s="64" t="str">
        <f>RMS!E22</f>
        <v>INDEPENDENCE 7</v>
      </c>
      <c r="D40" s="64" t="str">
        <f>RMS!F22</f>
        <v>1D35</v>
      </c>
      <c r="E40" s="71">
        <f>RMS!AC22</f>
        <v>1.1923999999999999</v>
      </c>
      <c r="F40" s="71">
        <f>RMS!AA22</f>
        <v>0.96350000000000002</v>
      </c>
      <c r="G40" s="72">
        <f>RMS!FE22</f>
        <v>9.9710000000000001</v>
      </c>
      <c r="H40" s="89" t="str">
        <f t="shared" si="1"/>
        <v>6</v>
      </c>
      <c r="I40" s="89" t="str">
        <f t="shared" si="3"/>
        <v>5</v>
      </c>
      <c r="J40" s="66">
        <f>RMS!Q22</f>
        <v>644</v>
      </c>
      <c r="K40" s="91">
        <f t="shared" si="2"/>
        <v>483</v>
      </c>
      <c r="L40" s="70">
        <f>RMS!X22</f>
        <v>120.5</v>
      </c>
      <c r="M40" s="64" t="str">
        <f>RMS!C22</f>
        <v>JC230080</v>
      </c>
      <c r="N40" s="78" t="str">
        <f>RMS!O22</f>
        <v>CLUB</v>
      </c>
      <c r="O40" s="61">
        <f>DATE(RIGHT(RMS!R22,4),MID(RMS!R22,4,2),LEFT(RMS!R22,2))</f>
        <v>89</v>
      </c>
      <c r="P40" s="4"/>
    </row>
    <row r="41" spans="1:16" s="5" customFormat="1" ht="14.25" customHeight="1" x14ac:dyDescent="0.3">
      <c r="A41" s="25">
        <f t="shared" si="0"/>
        <v>22</v>
      </c>
      <c r="B41" s="76" t="str">
        <f>RMS!D23</f>
        <v>JPN 4832</v>
      </c>
      <c r="C41" s="64" t="str">
        <f>RMS!E23</f>
        <v>INDICUM</v>
      </c>
      <c r="D41" s="64" t="str">
        <f>RMS!F23</f>
        <v>TSUBOI 950IMS</v>
      </c>
      <c r="E41" s="71">
        <f>RMS!AC23</f>
        <v>1.0451999999999999</v>
      </c>
      <c r="F41" s="71">
        <f>RMS!AA23</f>
        <v>0.86529999999999996</v>
      </c>
      <c r="G41" s="72">
        <f>RMS!FE23</f>
        <v>8.202</v>
      </c>
      <c r="H41" s="89" t="str">
        <f t="shared" si="1"/>
        <v>5</v>
      </c>
      <c r="I41" s="89" t="str">
        <f t="shared" si="3"/>
        <v>4</v>
      </c>
      <c r="J41" s="66">
        <f>RMS!Q23</f>
        <v>595</v>
      </c>
      <c r="K41" s="91">
        <f t="shared" si="2"/>
        <v>446.25</v>
      </c>
      <c r="L41" s="70">
        <f>RMS!X23</f>
        <v>104.8</v>
      </c>
      <c r="M41" s="64" t="str">
        <f>RMS!C23</f>
        <v>JC230030</v>
      </c>
      <c r="N41" s="78" t="str">
        <f>RMS!O23</f>
        <v>CLUB</v>
      </c>
      <c r="O41" s="61">
        <f>DATE(RIGHT(RMS!R23,4),MID(RMS!R23,4,2),LEFT(RMS!R23,2))</f>
        <v>92</v>
      </c>
      <c r="P41" s="4"/>
    </row>
    <row r="42" spans="1:16" s="5" customFormat="1" ht="14.25" customHeight="1" x14ac:dyDescent="0.3">
      <c r="A42" s="25">
        <f t="shared" si="0"/>
        <v>23</v>
      </c>
      <c r="B42" s="76" t="str">
        <f>RMS!D24</f>
        <v>JPN 372</v>
      </c>
      <c r="C42" s="64" t="str">
        <f>RMS!E24</f>
        <v>JAM</v>
      </c>
      <c r="D42" s="64" t="str">
        <f>RMS!F24</f>
        <v>MELGES 24</v>
      </c>
      <c r="E42" s="71">
        <f>RMS!AC24</f>
        <v>1.0844</v>
      </c>
      <c r="F42" s="71">
        <f>RMS!AA24</f>
        <v>0.86270000000000002</v>
      </c>
      <c r="G42" s="72">
        <f>RMS!FE24</f>
        <v>7.4509999999999996</v>
      </c>
      <c r="H42" s="89" t="str">
        <f t="shared" si="1"/>
        <v>5</v>
      </c>
      <c r="I42" s="89" t="str">
        <f t="shared" si="3"/>
        <v>4</v>
      </c>
      <c r="J42" s="66">
        <f>RMS!Q24</f>
        <v>375</v>
      </c>
      <c r="K42" s="91">
        <f t="shared" si="2"/>
        <v>281.25</v>
      </c>
      <c r="L42" s="70">
        <f>RMS!X24</f>
        <v>95.8</v>
      </c>
      <c r="M42" s="64" t="str">
        <f>RMS!C24</f>
        <v>JC230220</v>
      </c>
      <c r="N42" s="78" t="str">
        <f>RMS!O24</f>
        <v>CLUB</v>
      </c>
      <c r="O42" s="61">
        <f>DATE(RIGHT(RMS!R24,4),MID(RMS!R24,4,2),LEFT(RMS!R24,2))</f>
        <v>95</v>
      </c>
      <c r="P42" s="4"/>
    </row>
    <row r="43" spans="1:16" s="5" customFormat="1" ht="14.25" customHeight="1" x14ac:dyDescent="0.3">
      <c r="A43" s="25">
        <f t="shared" si="0"/>
        <v>24</v>
      </c>
      <c r="B43" s="76" t="str">
        <f>RMS!D25</f>
        <v>JPN-146</v>
      </c>
      <c r="C43" s="64" t="str">
        <f>RMS!E25</f>
        <v>KIHO</v>
      </c>
      <c r="D43" s="64" t="str">
        <f>RMS!F25</f>
        <v>POGO 40 S3</v>
      </c>
      <c r="E43" s="71">
        <f>RMS!AC25</f>
        <v>1.3414999999999999</v>
      </c>
      <c r="F43" s="71">
        <f>RMS!AA25</f>
        <v>1.07</v>
      </c>
      <c r="G43" s="72">
        <f>RMS!FE25</f>
        <v>12.364000000000001</v>
      </c>
      <c r="H43" s="89" t="str">
        <f t="shared" si="1"/>
        <v>7</v>
      </c>
      <c r="I43" s="89" t="str">
        <f t="shared" si="3"/>
        <v>5</v>
      </c>
      <c r="J43" s="66">
        <f>RMS!Q25</f>
        <v>868</v>
      </c>
      <c r="K43" s="91">
        <f t="shared" si="2"/>
        <v>651</v>
      </c>
      <c r="L43" s="70">
        <f>RMS!X25</f>
        <v>121.1</v>
      </c>
      <c r="M43" s="64" t="str">
        <f>RMS!C25</f>
        <v>JPN146_23072a</v>
      </c>
      <c r="N43" s="78" t="str">
        <f>RMS!O25</f>
        <v>CLUB</v>
      </c>
      <c r="O43" s="61">
        <f>DATE(RIGHT(RMS!R25,4),MID(RMS!R25,4,2),LEFT(RMS!R25,2))</f>
        <v>112</v>
      </c>
      <c r="P43" s="4"/>
    </row>
    <row r="44" spans="1:16" s="5" customFormat="1" ht="14.25" customHeight="1" x14ac:dyDescent="0.3">
      <c r="A44" s="25">
        <f t="shared" si="0"/>
        <v>25</v>
      </c>
      <c r="B44" s="76" t="str">
        <f>RMS!D26</f>
        <v>JPN 6688</v>
      </c>
      <c r="C44" s="64" t="str">
        <f>RMS!E26</f>
        <v>KINE KINE FF</v>
      </c>
      <c r="D44" s="64" t="str">
        <f>RMS!F26</f>
        <v>FINNFLYER 36</v>
      </c>
      <c r="E44" s="71">
        <f>RMS!AC26</f>
        <v>1.1413</v>
      </c>
      <c r="F44" s="71">
        <f>RMS!AA26</f>
        <v>0.92630000000000001</v>
      </c>
      <c r="G44" s="72">
        <f>RMS!FE26</f>
        <v>9.6690000000000005</v>
      </c>
      <c r="H44" s="89" t="str">
        <f t="shared" si="1"/>
        <v>5</v>
      </c>
      <c r="I44" s="89" t="str">
        <f t="shared" si="3"/>
        <v>4</v>
      </c>
      <c r="J44" s="66">
        <f>RMS!Q26</f>
        <v>540</v>
      </c>
      <c r="K44" s="91">
        <f t="shared" si="2"/>
        <v>405</v>
      </c>
      <c r="L44" s="70">
        <f>RMS!X26</f>
        <v>131.5</v>
      </c>
      <c r="M44" s="64" t="str">
        <f>RMS!C26</f>
        <v>JC230260</v>
      </c>
      <c r="N44" s="78" t="str">
        <f>RMS!O26</f>
        <v>CLUB</v>
      </c>
      <c r="O44" s="61">
        <f>DATE(RIGHT(RMS!R26,4),MID(RMS!R26,4,2),LEFT(RMS!R26,2))</f>
        <v>88</v>
      </c>
      <c r="P44" s="4"/>
    </row>
    <row r="45" spans="1:16" s="5" customFormat="1" ht="14.25" customHeight="1" x14ac:dyDescent="0.3">
      <c r="A45" s="25">
        <f t="shared" si="0"/>
        <v>26</v>
      </c>
      <c r="B45" s="76" t="str">
        <f>RMS!D27</f>
        <v>JPN 6833</v>
      </c>
      <c r="C45" s="64" t="str">
        <f>RMS!E27</f>
        <v>KINE KINE X4</v>
      </c>
      <c r="D45" s="64" t="str">
        <f>RMS!F27</f>
        <v>X4^3</v>
      </c>
      <c r="E45" s="71">
        <f>RMS!AC27</f>
        <v>1.1874</v>
      </c>
      <c r="F45" s="71">
        <f>RMS!AA27</f>
        <v>0.96360000000000001</v>
      </c>
      <c r="G45" s="72">
        <f>RMS!FE27</f>
        <v>11.113</v>
      </c>
      <c r="H45" s="89" t="str">
        <f t="shared" si="1"/>
        <v>6</v>
      </c>
      <c r="I45" s="89" t="str">
        <f t="shared" si="3"/>
        <v>5</v>
      </c>
      <c r="J45" s="66">
        <f>RMS!Q27</f>
        <v>846</v>
      </c>
      <c r="K45" s="66">
        <f t="shared" si="2"/>
        <v>634.5</v>
      </c>
      <c r="L45" s="70">
        <f>RMS!X27</f>
        <v>131.6</v>
      </c>
      <c r="M45" s="64" t="str">
        <f>RMS!C27</f>
        <v>JC230280</v>
      </c>
      <c r="N45" s="78" t="str">
        <f>RMS!O27</f>
        <v>CLUB</v>
      </c>
      <c r="O45" s="61">
        <f>DATE(RIGHT(RMS!R27,4),MID(RMS!R27,4,2),LEFT(RMS!R27,2))</f>
        <v>88</v>
      </c>
      <c r="P45" s="4"/>
    </row>
    <row r="46" spans="1:16" s="5" customFormat="1" ht="14.25" customHeight="1" x14ac:dyDescent="0.3">
      <c r="A46" s="25">
        <f t="shared" si="0"/>
        <v>27</v>
      </c>
      <c r="B46" s="76" t="str">
        <f>RMS!D28</f>
        <v>JPN 6971</v>
      </c>
      <c r="C46" s="64" t="str">
        <f>RMS!E28</f>
        <v>LADY KANON</v>
      </c>
      <c r="D46" s="64" t="str">
        <f>RMS!F28</f>
        <v>J-33</v>
      </c>
      <c r="E46" s="71">
        <f>RMS!AC28</f>
        <v>1.0934999999999999</v>
      </c>
      <c r="F46" s="71">
        <f>RMS!AA28</f>
        <v>0.9002</v>
      </c>
      <c r="G46" s="72">
        <f>RMS!FE28</f>
        <v>8.9969999999999999</v>
      </c>
      <c r="H46" s="89" t="str">
        <f t="shared" ref="H46:H57" si="4">IF(G46&lt;9.861,"5",IF(AND(G46&gt;=9.861,G46&lt;=11.69),"6",IF(AND(G46&gt;=11.691,G46&lt;=16.4),"7","8")))</f>
        <v>5</v>
      </c>
      <c r="I46" s="89" t="str">
        <f t="shared" si="3"/>
        <v>4</v>
      </c>
      <c r="J46" s="66">
        <f>RMS!Q28</f>
        <v>566</v>
      </c>
      <c r="K46" s="66">
        <f t="shared" ref="K46:K57" si="5">J46-MAX((J46*0.25),85)</f>
        <v>424.5</v>
      </c>
      <c r="L46" s="70">
        <f>RMS!X28</f>
        <v>113.2</v>
      </c>
      <c r="M46" s="64" t="str">
        <f>RMS!C28</f>
        <v>JC230150</v>
      </c>
      <c r="N46" s="78" t="str">
        <f>RMS!O28</f>
        <v>CLUB</v>
      </c>
      <c r="O46" s="61">
        <f>DATE(RIGHT(RMS!R28,4),MID(RMS!R28,4,2),LEFT(RMS!R28,2))</f>
        <v>90</v>
      </c>
      <c r="P46" s="4"/>
    </row>
    <row r="47" spans="1:16" s="5" customFormat="1" ht="14.25" customHeight="1" x14ac:dyDescent="0.3">
      <c r="A47" s="25">
        <f t="shared" si="0"/>
        <v>28</v>
      </c>
      <c r="B47" s="76" t="str">
        <f>RMS!D29</f>
        <v>JPN 7000</v>
      </c>
      <c r="C47" s="64" t="str">
        <f>RMS!E29</f>
        <v>LADY KANON</v>
      </c>
      <c r="D47" s="64" t="str">
        <f>RMS!F29</f>
        <v>J-130</v>
      </c>
      <c r="E47" s="71">
        <f>RMS!AC29</f>
        <v>1.2402</v>
      </c>
      <c r="F47" s="71">
        <f>RMS!AA29</f>
        <v>1.0128999999999999</v>
      </c>
      <c r="G47" s="72">
        <f>RMS!FE29</f>
        <v>11.702999999999999</v>
      </c>
      <c r="H47" s="89" t="str">
        <f t="shared" si="4"/>
        <v>7</v>
      </c>
      <c r="I47" s="89" t="str">
        <f t="shared" si="3"/>
        <v>5</v>
      </c>
      <c r="J47" s="66">
        <f>RMS!Q29</f>
        <v>880</v>
      </c>
      <c r="K47" s="66">
        <f t="shared" si="5"/>
        <v>660</v>
      </c>
      <c r="L47" s="70">
        <f>RMS!X29</f>
        <v>121.9</v>
      </c>
      <c r="M47" s="64" t="str">
        <f>RMS!C29</f>
        <v>JI2066</v>
      </c>
      <c r="N47" s="78" t="str">
        <f>RMS!O29</f>
        <v>INTL</v>
      </c>
      <c r="O47" s="61">
        <f>DATE(RIGHT(RMS!R29,4),MID(RMS!R29,4,2),LEFT(RMS!R29,2))</f>
        <v>91</v>
      </c>
      <c r="P47" s="4"/>
    </row>
    <row r="48" spans="1:16" s="5" customFormat="1" ht="14.25" customHeight="1" x14ac:dyDescent="0.3">
      <c r="A48" s="25">
        <f t="shared" si="0"/>
        <v>29</v>
      </c>
      <c r="B48" s="76" t="str">
        <f>RMS!D30</f>
        <v>JPN 6184</v>
      </c>
      <c r="C48" s="64" t="str">
        <f>RMS!E30</f>
        <v>LAHAINA</v>
      </c>
      <c r="D48" s="64" t="str">
        <f>RMS!F30</f>
        <v>YAMAHA 33S</v>
      </c>
      <c r="E48" s="71">
        <f>RMS!AC30</f>
        <v>1.1046</v>
      </c>
      <c r="F48" s="71">
        <f>RMS!AA30</f>
        <v>0.90559999999999996</v>
      </c>
      <c r="G48" s="72">
        <f>RMS!FE30</f>
        <v>9.0809999999999995</v>
      </c>
      <c r="H48" s="89" t="str">
        <f t="shared" si="4"/>
        <v>5</v>
      </c>
      <c r="I48" s="89" t="str">
        <f t="shared" si="3"/>
        <v>4</v>
      </c>
      <c r="J48" s="66">
        <f>RMS!Q30</f>
        <v>540</v>
      </c>
      <c r="K48" s="66">
        <f t="shared" si="5"/>
        <v>405</v>
      </c>
      <c r="L48" s="70">
        <f>RMS!X30</f>
        <v>122.8</v>
      </c>
      <c r="M48" s="64" t="str">
        <f>RMS!C30</f>
        <v>JC230010</v>
      </c>
      <c r="N48" s="78" t="str">
        <f>RMS!O30</f>
        <v>CLUB</v>
      </c>
      <c r="O48" s="61">
        <f>DATE(RIGHT(RMS!R30,4),MID(RMS!R30,4,2),LEFT(RMS!R30,2))</f>
        <v>90</v>
      </c>
      <c r="P48" s="4"/>
    </row>
    <row r="49" spans="1:16" s="5" customFormat="1" ht="14.25" customHeight="1" x14ac:dyDescent="0.3">
      <c r="A49" s="25">
        <f t="shared" si="0"/>
        <v>30</v>
      </c>
      <c r="B49" s="76" t="str">
        <f>RMS!D31</f>
        <v>JPN 2228</v>
      </c>
      <c r="C49" s="64" t="str">
        <f>RMS!E31</f>
        <v>Le Grand Bleu</v>
      </c>
      <c r="D49" s="64" t="str">
        <f>RMS!F31</f>
        <v>X-482</v>
      </c>
      <c r="E49" s="71">
        <f>RMS!AC31</f>
        <v>1.1886000000000001</v>
      </c>
      <c r="F49" s="71">
        <f>RMS!AA31</f>
        <v>0.95569999999999999</v>
      </c>
      <c r="G49" s="72">
        <f>RMS!FE31</f>
        <v>11.606999999999999</v>
      </c>
      <c r="H49" s="65" t="str">
        <f t="shared" si="4"/>
        <v>6</v>
      </c>
      <c r="I49" s="89" t="str">
        <f t="shared" si="3"/>
        <v>5</v>
      </c>
      <c r="J49" s="66">
        <f>RMS!Q31</f>
        <v>800</v>
      </c>
      <c r="K49" s="66">
        <f t="shared" si="5"/>
        <v>600</v>
      </c>
      <c r="L49" s="70">
        <f>RMS!X31</f>
        <v>124.1</v>
      </c>
      <c r="M49" s="64" t="str">
        <f>RMS!C31</f>
        <v>JC230140</v>
      </c>
      <c r="N49" s="78" t="str">
        <f>RMS!O31</f>
        <v>CLUB</v>
      </c>
      <c r="O49" s="61">
        <f>DATE(RIGHT(RMS!R31,4),MID(RMS!R31,4,2),LEFT(RMS!R31,2))</f>
        <v>89</v>
      </c>
      <c r="P49" s="4"/>
    </row>
    <row r="50" spans="1:16" s="5" customFormat="1" ht="14.25" customHeight="1" x14ac:dyDescent="0.3">
      <c r="A50" s="25">
        <f t="shared" si="0"/>
        <v>31</v>
      </c>
      <c r="B50" s="76" t="str">
        <f>RMS!D32</f>
        <v>JPN 6301</v>
      </c>
      <c r="C50" s="64" t="str">
        <f>RMS!E32</f>
        <v>Miranda</v>
      </c>
      <c r="D50" s="64" t="str">
        <f>RMS!F32</f>
        <v>X-41</v>
      </c>
      <c r="E50" s="71">
        <f>RMS!AC32</f>
        <v>1.1786000000000001</v>
      </c>
      <c r="F50" s="71">
        <f>RMS!AA32</f>
        <v>0.95020000000000004</v>
      </c>
      <c r="G50" s="72">
        <f>RMS!FE32</f>
        <v>10.567</v>
      </c>
      <c r="H50" s="65" t="str">
        <f t="shared" si="4"/>
        <v>6</v>
      </c>
      <c r="I50" s="89" t="str">
        <f t="shared" si="3"/>
        <v>5</v>
      </c>
      <c r="J50" s="66">
        <f>RMS!Q32</f>
        <v>777</v>
      </c>
      <c r="K50" s="66">
        <f t="shared" si="5"/>
        <v>582.75</v>
      </c>
      <c r="L50" s="70">
        <f>RMS!X32</f>
        <v>123.3</v>
      </c>
      <c r="M50" s="64" t="str">
        <f>RMS!C32</f>
        <v>JI2065</v>
      </c>
      <c r="N50" s="78" t="str">
        <f>RMS!O32</f>
        <v>INTL</v>
      </c>
      <c r="O50" s="61">
        <f>DATE(RIGHT(RMS!R32,4),MID(RMS!R32,4,2),LEFT(RMS!R32,2))</f>
        <v>179</v>
      </c>
      <c r="P50" s="4"/>
    </row>
    <row r="51" spans="1:16" s="5" customFormat="1" ht="14.25" customHeight="1" x14ac:dyDescent="0.3">
      <c r="A51" s="25">
        <f t="shared" si="0"/>
        <v>32</v>
      </c>
      <c r="B51" s="76" t="str">
        <f>RMS!D33</f>
        <v>JPN 6793</v>
      </c>
      <c r="C51" s="64" t="str">
        <f>RMS!E33</f>
        <v>MISS NIPPON VIII</v>
      </c>
      <c r="D51" s="64" t="str">
        <f>RMS!F33</f>
        <v>FIRST 40</v>
      </c>
      <c r="E51" s="71">
        <f>RMS!AC33</f>
        <v>1.1828000000000001</v>
      </c>
      <c r="F51" s="71">
        <f>RMS!AA33</f>
        <v>0.96419999999999995</v>
      </c>
      <c r="G51" s="72">
        <f>RMS!FE33</f>
        <v>10.856</v>
      </c>
      <c r="H51" s="65" t="str">
        <f t="shared" si="4"/>
        <v>6</v>
      </c>
      <c r="I51" s="89" t="str">
        <f t="shared" si="3"/>
        <v>5</v>
      </c>
      <c r="J51" s="66">
        <f>RMS!Q33</f>
        <v>783</v>
      </c>
      <c r="K51" s="66">
        <f t="shared" si="5"/>
        <v>587.25</v>
      </c>
      <c r="L51" s="70">
        <f>RMS!X33</f>
        <v>124.2</v>
      </c>
      <c r="M51" s="64" t="str">
        <f>RMS!C33</f>
        <v>JC230110</v>
      </c>
      <c r="N51" s="78" t="str">
        <f>RMS!O33</f>
        <v>CLUB</v>
      </c>
      <c r="O51" s="61">
        <f>DATE(RIGHT(RMS!R33,4),MID(RMS!R33,4,2),LEFT(RMS!R33,2))</f>
        <v>112</v>
      </c>
      <c r="P51" s="4"/>
    </row>
    <row r="52" spans="1:16" s="5" customFormat="1" ht="14.25" customHeight="1" x14ac:dyDescent="0.3">
      <c r="A52" s="25">
        <f t="shared" si="0"/>
        <v>33</v>
      </c>
      <c r="B52" s="93" t="str">
        <f>RMS!D34</f>
        <v>JPN 6293</v>
      </c>
      <c r="C52" s="94" t="str">
        <f>RMS!E34</f>
        <v>PASTIME 2</v>
      </c>
      <c r="D52" s="94" t="str">
        <f>RMS!F34</f>
        <v>AIOLOS 26</v>
      </c>
      <c r="E52" s="95">
        <f>RMS!AC34</f>
        <v>1.0015000000000001</v>
      </c>
      <c r="F52" s="95">
        <f>RMS!AA34</f>
        <v>0.8286</v>
      </c>
      <c r="G52" s="96">
        <f>RMS!FE34</f>
        <v>7.7240000000000002</v>
      </c>
      <c r="H52" s="97" t="str">
        <f t="shared" si="4"/>
        <v>5</v>
      </c>
      <c r="I52" s="97" t="str">
        <f t="shared" si="3"/>
        <v>4</v>
      </c>
      <c r="J52" s="98">
        <f>RMS!Q34</f>
        <v>510</v>
      </c>
      <c r="K52" s="98">
        <f t="shared" si="5"/>
        <v>382.5</v>
      </c>
      <c r="L52" s="99">
        <f>RMS!X34</f>
        <v>117.4</v>
      </c>
      <c r="M52" s="94" t="str">
        <f>RMS!C34</f>
        <v>JC230251</v>
      </c>
      <c r="N52" s="100" t="str">
        <f>RMS!O34</f>
        <v>CLUB</v>
      </c>
      <c r="O52" s="101">
        <f>DATE(RIGHT(RMS!R34,4),MID(RMS!R34,4,2),LEFT(RMS!R34,2))</f>
        <v>192</v>
      </c>
      <c r="P52" s="4"/>
    </row>
    <row r="53" spans="1:16" s="5" customFormat="1" ht="14.25" customHeight="1" x14ac:dyDescent="0.3">
      <c r="A53" s="25">
        <f t="shared" si="0"/>
        <v>34</v>
      </c>
      <c r="B53" s="93" t="str">
        <f>RMS!D35</f>
        <v>JPN  6541</v>
      </c>
      <c r="C53" s="94" t="str">
        <f>RMS!E35</f>
        <v>PLUMERIA</v>
      </c>
      <c r="D53" s="94" t="str">
        <f>RMS!F35</f>
        <v>VITE 312</v>
      </c>
      <c r="E53" s="95">
        <f>RMS!AC35</f>
        <v>1.0806</v>
      </c>
      <c r="F53" s="95">
        <f>RMS!AA35</f>
        <v>0.89349999999999996</v>
      </c>
      <c r="G53" s="96">
        <f>RMS!FE35</f>
        <v>8.6620000000000008</v>
      </c>
      <c r="H53" s="97" t="str">
        <f t="shared" si="4"/>
        <v>5</v>
      </c>
      <c r="I53" s="97" t="str">
        <f t="shared" si="3"/>
        <v>4</v>
      </c>
      <c r="J53" s="98">
        <f>RMS!Q35</f>
        <v>470</v>
      </c>
      <c r="K53" s="98">
        <f t="shared" si="5"/>
        <v>352.5</v>
      </c>
      <c r="L53" s="99">
        <f>RMS!X35</f>
        <v>121.8</v>
      </c>
      <c r="M53" s="94" t="str">
        <f>RMS!C35</f>
        <v>JC230510</v>
      </c>
      <c r="N53" s="100" t="str">
        <f>RMS!O35</f>
        <v>CLUB</v>
      </c>
      <c r="O53" s="101">
        <f>DATE(RIGHT(RMS!R35,4),MID(RMS!R35,4,2),LEFT(RMS!R35,2))</f>
        <v>203</v>
      </c>
      <c r="P53" s="4"/>
    </row>
    <row r="54" spans="1:16" s="5" customFormat="1" ht="14.25" customHeight="1" x14ac:dyDescent="0.3">
      <c r="A54" s="25">
        <f t="shared" si="0"/>
        <v>35</v>
      </c>
      <c r="B54" s="93" t="str">
        <f>RMS!D36</f>
        <v>JPN 6210</v>
      </c>
      <c r="C54" s="94" t="str">
        <f>RMS!E36</f>
        <v>RAIA</v>
      </c>
      <c r="D54" s="94" t="str">
        <f>RMS!F36</f>
        <v>YOUNG99 MOD</v>
      </c>
      <c r="E54" s="95">
        <f>RMS!AC36</f>
        <v>1.123</v>
      </c>
      <c r="F54" s="95">
        <f>RMS!AA36</f>
        <v>0.91590000000000005</v>
      </c>
      <c r="G54" s="96">
        <f>RMS!FE36</f>
        <v>9.8740000000000006</v>
      </c>
      <c r="H54" s="97" t="str">
        <f t="shared" si="4"/>
        <v>6</v>
      </c>
      <c r="I54" s="97" t="str">
        <f t="shared" si="3"/>
        <v>5</v>
      </c>
      <c r="J54" s="98">
        <f>RMS!Q36</f>
        <v>647</v>
      </c>
      <c r="K54" s="98">
        <f t="shared" si="5"/>
        <v>485.25</v>
      </c>
      <c r="L54" s="99">
        <f>RMS!X36</f>
        <v>115.8</v>
      </c>
      <c r="M54" s="94" t="str">
        <f>RMS!C36</f>
        <v>JC230350</v>
      </c>
      <c r="N54" s="100" t="str">
        <f>RMS!O36</f>
        <v>CLUB</v>
      </c>
      <c r="O54" s="101">
        <f>DATE(RIGHT(RMS!R36,4),MID(RMS!R36,4,2),LEFT(RMS!R36,2))</f>
        <v>88</v>
      </c>
      <c r="P54" s="4"/>
    </row>
    <row r="55" spans="1:16" s="5" customFormat="1" ht="14.25" customHeight="1" x14ac:dyDescent="0.3">
      <c r="A55" s="25">
        <f t="shared" si="0"/>
        <v>36</v>
      </c>
      <c r="B55" s="93" t="str">
        <f>RMS!D37</f>
        <v>JPN  150</v>
      </c>
      <c r="C55" s="94" t="str">
        <f>RMS!E37</f>
        <v>SHARK X</v>
      </c>
      <c r="D55" s="94" t="str">
        <f>RMS!F37</f>
        <v>VITE 31</v>
      </c>
      <c r="E55" s="95">
        <f>RMS!AC37</f>
        <v>1.0789</v>
      </c>
      <c r="F55" s="95">
        <f>RMS!AA37</f>
        <v>0.89049999999999996</v>
      </c>
      <c r="G55" s="96">
        <f>RMS!FE37</f>
        <v>8.7159999999999993</v>
      </c>
      <c r="H55" s="97" t="str">
        <f t="shared" si="4"/>
        <v>5</v>
      </c>
      <c r="I55" s="97" t="str">
        <f t="shared" si="3"/>
        <v>4</v>
      </c>
      <c r="J55" s="98">
        <f>RMS!Q37</f>
        <v>460</v>
      </c>
      <c r="K55" s="98">
        <f t="shared" si="5"/>
        <v>345</v>
      </c>
      <c r="L55" s="99">
        <f>RMS!X37</f>
        <v>124.1</v>
      </c>
      <c r="M55" s="94" t="str">
        <f>RMS!C37</f>
        <v>JC23027A</v>
      </c>
      <c r="N55" s="100" t="str">
        <f>RMS!O37</f>
        <v>CLUB</v>
      </c>
      <c r="O55" s="101">
        <f>DATE(RIGHT(RMS!R37,4),MID(RMS!R37,4,2),LEFT(RMS!R37,2))</f>
        <v>184</v>
      </c>
      <c r="P55" s="4"/>
    </row>
    <row r="56" spans="1:16" s="5" customFormat="1" ht="14.25" customHeight="1" x14ac:dyDescent="0.3">
      <c r="A56" s="25">
        <f t="shared" si="0"/>
        <v>37</v>
      </c>
      <c r="B56" s="76" t="str">
        <f>RMS!D38</f>
        <v>JPN  380</v>
      </c>
      <c r="C56" s="64" t="str">
        <f>RMS!E38</f>
        <v>Thetis-4</v>
      </c>
      <c r="D56" s="64" t="str">
        <f>RMS!F38</f>
        <v>First40.7</v>
      </c>
      <c r="E56" s="71">
        <f>RMS!AC38</f>
        <v>1.1473</v>
      </c>
      <c r="F56" s="71">
        <f>RMS!AA38</f>
        <v>0.92910000000000004</v>
      </c>
      <c r="G56" s="72">
        <f>RMS!FE38</f>
        <v>10.29</v>
      </c>
      <c r="H56" s="65" t="str">
        <f t="shared" si="4"/>
        <v>6</v>
      </c>
      <c r="I56" s="65" t="str">
        <f t="shared" si="3"/>
        <v>5</v>
      </c>
      <c r="J56" s="66">
        <f>RMS!Q38</f>
        <v>731</v>
      </c>
      <c r="K56" s="66">
        <f t="shared" si="5"/>
        <v>548.25</v>
      </c>
      <c r="L56" s="70">
        <f>RMS!X38</f>
        <v>122.2</v>
      </c>
      <c r="M56" s="64" t="str">
        <f>RMS!C38</f>
        <v>JC230190</v>
      </c>
      <c r="N56" s="78" t="str">
        <f>RMS!O38</f>
        <v>CLUB</v>
      </c>
      <c r="O56" s="61">
        <f>DATE(RIGHT(RMS!R38,4),MID(RMS!R38,4,2),LEFT(RMS!R38,2))</f>
        <v>88</v>
      </c>
      <c r="P56" s="4"/>
    </row>
    <row r="57" spans="1:16" s="5" customFormat="1" ht="14.25" customHeight="1" x14ac:dyDescent="0.3">
      <c r="A57" s="25">
        <f t="shared" si="0"/>
        <v>38</v>
      </c>
      <c r="B57" s="76" t="str">
        <f>RMS!D39</f>
        <v>JPN 4228</v>
      </c>
      <c r="C57" s="64" t="str">
        <f>RMS!E39</f>
        <v>TOM BOY</v>
      </c>
      <c r="D57" s="64" t="str">
        <f>RMS!F39</f>
        <v>J/V 35 CR</v>
      </c>
      <c r="E57" s="71">
        <f>RMS!AC39</f>
        <v>1.1368</v>
      </c>
      <c r="F57" s="71">
        <f>RMS!AA39</f>
        <v>0.92920000000000003</v>
      </c>
      <c r="G57" s="72">
        <f>RMS!FE39</f>
        <v>9.8840000000000003</v>
      </c>
      <c r="H57" s="65" t="str">
        <f t="shared" si="4"/>
        <v>6</v>
      </c>
      <c r="I57" s="65" t="str">
        <f t="shared" si="3"/>
        <v>5</v>
      </c>
      <c r="J57" s="66">
        <f>RMS!Q39</f>
        <v>643</v>
      </c>
      <c r="K57" s="66">
        <f t="shared" si="5"/>
        <v>482.25</v>
      </c>
      <c r="L57" s="70">
        <f>RMS!X39</f>
        <v>116.7</v>
      </c>
      <c r="M57" s="64" t="str">
        <f>RMS!C39</f>
        <v>JC230450</v>
      </c>
      <c r="N57" s="78" t="str">
        <f>RMS!O39</f>
        <v>CLUB</v>
      </c>
      <c r="O57" s="61">
        <f>DATE(RIGHT(RMS!R39,4),MID(RMS!R39,4,2),LEFT(RMS!R39,2))</f>
        <v>168</v>
      </c>
      <c r="P57" s="4"/>
    </row>
    <row r="58" spans="1:16" s="5" customFormat="1" ht="14.25" customHeight="1" x14ac:dyDescent="0.3">
      <c r="A58" s="25">
        <f t="shared" si="0"/>
        <v>39</v>
      </c>
      <c r="B58" s="93" t="str">
        <f>RMS!D40</f>
        <v>JPN 5390</v>
      </c>
      <c r="C58" s="94" t="str">
        <f>RMS!E40</f>
        <v>TOMBOY-1</v>
      </c>
      <c r="D58" s="94" t="str">
        <f>RMS!F40</f>
        <v>FIRST 27.7</v>
      </c>
      <c r="E58" s="95">
        <f>RMS!AC40</f>
        <v>0.99470000000000003</v>
      </c>
      <c r="F58" s="95">
        <f>RMS!AA40</f>
        <v>0.80420000000000003</v>
      </c>
      <c r="G58" s="96">
        <f>RMS!FE40</f>
        <v>7.7679999999999998</v>
      </c>
      <c r="H58" s="97" t="str">
        <f t="shared" ref="H58:H60" si="6">IF(G58&lt;9.861,"5",IF(AND(G58&gt;=9.861,G58&lt;=11.69),"6",IF(AND(G58&gt;=11.691,G58&lt;=16.4),"7","8")))</f>
        <v>5</v>
      </c>
      <c r="I58" s="97" t="str">
        <f t="shared" ref="I58:I60" si="7">IF(G58&lt;9.861,"4",IF(AND(G58&gt;=9.861,G58&lt;=11.69),"5",IF(AND(G58&gt;=11.691,G58&lt;=16.4),"5","6")))</f>
        <v>4</v>
      </c>
      <c r="J58" s="98">
        <f>RMS!Q40</f>
        <v>549</v>
      </c>
      <c r="K58" s="98">
        <f t="shared" ref="K58:K60" si="8">J58-MAX((J58*0.25),85)</f>
        <v>411.75</v>
      </c>
      <c r="L58" s="99">
        <f>RMS!X40</f>
        <v>105.1</v>
      </c>
      <c r="M58" s="94" t="str">
        <f>RMS!C40</f>
        <v>JC230100</v>
      </c>
      <c r="N58" s="100" t="str">
        <f>RMS!O40</f>
        <v>CLUB</v>
      </c>
      <c r="O58" s="101">
        <f>DATE(RIGHT(RMS!R40,4),MID(RMS!R40,4,2),LEFT(RMS!R40,2))</f>
        <v>88</v>
      </c>
      <c r="P58" s="4"/>
    </row>
    <row r="59" spans="1:16" s="5" customFormat="1" ht="14.25" customHeight="1" x14ac:dyDescent="0.3">
      <c r="A59" s="25">
        <f t="shared" si="0"/>
        <v>40</v>
      </c>
      <c r="B59" s="93" t="str">
        <f>RMS!D41</f>
        <v>JPN 1010</v>
      </c>
      <c r="C59" s="94" t="str">
        <f>RMS!E41</f>
        <v>TRAVIES</v>
      </c>
      <c r="D59" s="94" t="str">
        <f>RMS!F41</f>
        <v>A31</v>
      </c>
      <c r="E59" s="95">
        <f>RMS!AC41</f>
        <v>1.0658000000000001</v>
      </c>
      <c r="F59" s="95">
        <f>RMS!AA41</f>
        <v>0.875</v>
      </c>
      <c r="G59" s="96">
        <f>RMS!FE41</f>
        <v>8.6639999999999997</v>
      </c>
      <c r="H59" s="97" t="str">
        <f t="shared" si="6"/>
        <v>5</v>
      </c>
      <c r="I59" s="97" t="str">
        <f t="shared" si="7"/>
        <v>4</v>
      </c>
      <c r="J59" s="98">
        <f>RMS!Q41</f>
        <v>595</v>
      </c>
      <c r="K59" s="98">
        <f t="shared" si="8"/>
        <v>446.25</v>
      </c>
      <c r="L59" s="99">
        <f>RMS!X41</f>
        <v>121.8</v>
      </c>
      <c r="M59" s="94" t="str">
        <f>RMS!C41</f>
        <v>JC230330</v>
      </c>
      <c r="N59" s="100" t="str">
        <f>RMS!O41</f>
        <v>CLUB</v>
      </c>
      <c r="O59" s="101">
        <f>DATE(RIGHT(RMS!R41,4),MID(RMS!R41,4,2),LEFT(RMS!R41,2))</f>
        <v>88</v>
      </c>
      <c r="P59" s="4"/>
    </row>
    <row r="60" spans="1:16" s="5" customFormat="1" ht="14.25" customHeight="1" x14ac:dyDescent="0.3">
      <c r="A60" s="25">
        <f t="shared" si="0"/>
        <v>41</v>
      </c>
      <c r="B60" s="76" t="str">
        <f>RMS!D42</f>
        <v>JPN 5275</v>
      </c>
      <c r="C60" s="64" t="str">
        <f>RMS!E42</f>
        <v>VEGA 7</v>
      </c>
      <c r="D60" s="64" t="str">
        <f>RMS!F42</f>
        <v>FARR 1020 X</v>
      </c>
      <c r="E60" s="71">
        <f>RMS!AC42</f>
        <v>1.0443</v>
      </c>
      <c r="F60" s="71">
        <f>RMS!AA42</f>
        <v>0.85199999999999998</v>
      </c>
      <c r="G60" s="72">
        <f>RMS!FE42</f>
        <v>8.6229999999999993</v>
      </c>
      <c r="H60" s="65" t="str">
        <f t="shared" si="6"/>
        <v>5</v>
      </c>
      <c r="I60" s="65" t="str">
        <f t="shared" si="7"/>
        <v>4</v>
      </c>
      <c r="J60" s="66">
        <f>RMS!Q42</f>
        <v>588</v>
      </c>
      <c r="K60" s="66">
        <f t="shared" si="8"/>
        <v>441</v>
      </c>
      <c r="L60" s="70">
        <f>RMS!X42</f>
        <v>109.5</v>
      </c>
      <c r="M60" s="64" t="str">
        <f>RMS!C42</f>
        <v>JC230201</v>
      </c>
      <c r="N60" s="78" t="str">
        <f>RMS!O42</f>
        <v>CLUB</v>
      </c>
      <c r="O60" s="61">
        <f>DATE(RIGHT(RMS!R42,4),MID(RMS!R42,4,2),LEFT(RMS!R42,2))</f>
        <v>94</v>
      </c>
      <c r="P60" s="4"/>
    </row>
    <row r="61" spans="1:16" s="5" customFormat="1" ht="14.25" customHeight="1" x14ac:dyDescent="0.3">
      <c r="A61" s="25">
        <f t="shared" si="0"/>
        <v>42</v>
      </c>
      <c r="B61" s="76" t="str">
        <f>RMS!D43</f>
        <v>JPN 6269</v>
      </c>
      <c r="C61" s="64" t="str">
        <f>RMS!E43</f>
        <v>VITTORIA</v>
      </c>
      <c r="D61" s="64" t="str">
        <f>RMS!F43</f>
        <v>B&amp;C IMS37CR</v>
      </c>
      <c r="E61" s="71">
        <f>RMS!AC43</f>
        <v>1.1456999999999999</v>
      </c>
      <c r="F61" s="71">
        <f>RMS!AA43</f>
        <v>0.94</v>
      </c>
      <c r="G61" s="72">
        <f>RMS!FE43</f>
        <v>9.5500000000000007</v>
      </c>
      <c r="H61" s="65" t="str">
        <f t="shared" ref="H61:H64" si="9">IF(G61&lt;9.861,"5",IF(AND(G61&gt;=9.861,G61&lt;=11.69),"6",IF(AND(G61&gt;=11.691,G61&lt;=16.4),"7","8")))</f>
        <v>5</v>
      </c>
      <c r="I61" s="65" t="str">
        <f t="shared" ref="I61:I64" si="10">IF(G61&lt;9.861,"4",IF(AND(G61&gt;=9.861,G61&lt;=11.69),"5",IF(AND(G61&gt;=11.691,G61&lt;=16.4),"5","6")))</f>
        <v>4</v>
      </c>
      <c r="J61" s="66">
        <f>RMS!Q43</f>
        <v>635</v>
      </c>
      <c r="K61" s="66">
        <f t="shared" ref="K61:K64" si="11">J61-MAX((J61*0.25),85)</f>
        <v>476.25</v>
      </c>
      <c r="L61" s="70">
        <f>RMS!X43</f>
        <v>142.30000000000001</v>
      </c>
      <c r="M61" s="64" t="str">
        <f>RMS!C43</f>
        <v>JC230020</v>
      </c>
      <c r="N61" s="78" t="str">
        <f>RMS!O43</f>
        <v>CLUB</v>
      </c>
      <c r="O61" s="61">
        <f>DATE(RIGHT(RMS!R43,4),MID(RMS!R43,4,2),LEFT(RMS!R43,2))</f>
        <v>95</v>
      </c>
      <c r="P61" s="4"/>
    </row>
    <row r="62" spans="1:16" s="5" customFormat="1" ht="14.25" customHeight="1" x14ac:dyDescent="0.3">
      <c r="A62" s="25">
        <f t="shared" si="0"/>
        <v>43</v>
      </c>
      <c r="B62" s="76" t="str">
        <f>RMS!D44</f>
        <v>JPN 7032</v>
      </c>
      <c r="C62" s="64" t="str">
        <f>RMS!E44</f>
        <v>VOYAGER 5</v>
      </c>
      <c r="D62" s="64" t="str">
        <f>RMS!F44</f>
        <v>YAMAHA 31S</v>
      </c>
      <c r="E62" s="71">
        <f>RMS!AC44</f>
        <v>1.0283</v>
      </c>
      <c r="F62" s="71">
        <f>RMS!AA44</f>
        <v>0.84970000000000001</v>
      </c>
      <c r="G62" s="72">
        <f>RMS!FE44</f>
        <v>7.9119999999999999</v>
      </c>
      <c r="H62" s="65" t="str">
        <f t="shared" ref="H62:H64" si="12">IF(G62&lt;9.861,"5",IF(AND(G62&gt;=9.861,G62&lt;=11.69),"6",IF(AND(G62&gt;=11.691,G62&lt;=16.4),"7","8")))</f>
        <v>5</v>
      </c>
      <c r="I62" s="65" t="str">
        <f t="shared" ref="I62:I64" si="13">IF(G62&lt;9.861,"4",IF(AND(G62&gt;=9.861,G62&lt;=11.69),"5",IF(AND(G62&gt;=11.691,G62&lt;=16.4),"5","6")))</f>
        <v>4</v>
      </c>
      <c r="J62" s="66">
        <f>RMS!Q44</f>
        <v>454</v>
      </c>
      <c r="K62" s="66">
        <f t="shared" ref="K62:K64" si="14">J62-MAX((J62*0.25),85)</f>
        <v>340.5</v>
      </c>
      <c r="L62" s="70">
        <f>RMS!X44</f>
        <v>115.8</v>
      </c>
      <c r="M62" s="64" t="str">
        <f>RMS!C44</f>
        <v>JC230180</v>
      </c>
      <c r="N62" s="78" t="str">
        <f>RMS!O44</f>
        <v>CLUB</v>
      </c>
      <c r="O62" s="61">
        <f>DATE(RIGHT(RMS!R44,4),MID(RMS!R44,4,2),LEFT(RMS!R44,2))</f>
        <v>88</v>
      </c>
      <c r="P62" s="4"/>
    </row>
    <row r="63" spans="1:16" s="5" customFormat="1" ht="14.25" customHeight="1" x14ac:dyDescent="0.3">
      <c r="A63" s="25">
        <f t="shared" si="0"/>
        <v>44</v>
      </c>
      <c r="B63" s="76" t="str">
        <f>RMS!D45</f>
        <v>JPN7009</v>
      </c>
      <c r="C63" s="64" t="str">
        <f>RMS!E45</f>
        <v>VOYGER 5J</v>
      </c>
      <c r="D63" s="64" t="str">
        <f>RMS!F45</f>
        <v>Auklet 26</v>
      </c>
      <c r="E63" s="71">
        <f>RMS!AC45</f>
        <v>0.99480000000000002</v>
      </c>
      <c r="F63" s="71">
        <f>RMS!AA45</f>
        <v>0.81610000000000005</v>
      </c>
      <c r="G63" s="72">
        <f>RMS!FE45</f>
        <v>7.4690000000000003</v>
      </c>
      <c r="H63" s="65" t="str">
        <f t="shared" si="12"/>
        <v>5</v>
      </c>
      <c r="I63" s="65" t="str">
        <f t="shared" si="13"/>
        <v>4</v>
      </c>
      <c r="J63" s="66">
        <f>RMS!Q45</f>
        <v>431</v>
      </c>
      <c r="K63" s="66">
        <f t="shared" si="14"/>
        <v>323.25</v>
      </c>
      <c r="L63" s="70">
        <f>RMS!X45</f>
        <v>103.9</v>
      </c>
      <c r="M63" s="64" t="str">
        <f>RMS!C45</f>
        <v>JC230170</v>
      </c>
      <c r="N63" s="78" t="str">
        <f>RMS!O45</f>
        <v>CLUB</v>
      </c>
      <c r="O63" s="61">
        <f>DATE(RIGHT(RMS!R45,4),MID(RMS!R45,4,2),LEFT(RMS!R45,2))</f>
        <v>88</v>
      </c>
      <c r="P63" s="4"/>
    </row>
    <row r="64" spans="1:16" s="5" customFormat="1" ht="14.25" customHeight="1" x14ac:dyDescent="0.3">
      <c r="A64" s="25">
        <f t="shared" si="0"/>
        <v>45</v>
      </c>
      <c r="B64" s="76" t="str">
        <f>RMS!D46</f>
        <v>JPN 5797</v>
      </c>
      <c r="C64" s="64" t="str">
        <f>RMS!E46</f>
        <v>Zipang</v>
      </c>
      <c r="D64" s="64" t="str">
        <f>RMS!F46</f>
        <v>TSUBOI 1030 MOD</v>
      </c>
      <c r="E64" s="71">
        <f>RMS!AC46</f>
        <v>1.1168</v>
      </c>
      <c r="F64" s="71">
        <f>RMS!AA46</f>
        <v>0.91990000000000005</v>
      </c>
      <c r="G64" s="72">
        <f>RMS!FE46</f>
        <v>9.2889999999999997</v>
      </c>
      <c r="H64" s="65" t="str">
        <f t="shared" si="12"/>
        <v>5</v>
      </c>
      <c r="I64" s="65" t="str">
        <f t="shared" si="13"/>
        <v>4</v>
      </c>
      <c r="J64" s="66">
        <f>RMS!Q46</f>
        <v>587</v>
      </c>
      <c r="K64" s="66">
        <f t="shared" si="14"/>
        <v>440.25</v>
      </c>
      <c r="L64" s="70">
        <f>RMS!X46</f>
        <v>111.9</v>
      </c>
      <c r="M64" s="64" t="str">
        <f>RMS!C46</f>
        <v>JC230400</v>
      </c>
      <c r="N64" s="78" t="str">
        <f>RMS!O46</f>
        <v>CLUB</v>
      </c>
      <c r="O64" s="61">
        <f>DATE(RIGHT(RMS!R46,4),MID(RMS!R46,4,2),LEFT(RMS!R46,2))</f>
        <v>156</v>
      </c>
      <c r="P64" s="4"/>
    </row>
    <row r="65" spans="1:16" s="5" customFormat="1" ht="14.25" customHeight="1" thickBot="1" x14ac:dyDescent="0.35">
      <c r="A65" s="46"/>
      <c r="B65" s="103" t="s">
        <v>412</v>
      </c>
      <c r="C65" s="104"/>
      <c r="D65" s="47"/>
      <c r="E65" s="86"/>
      <c r="F65" s="73"/>
      <c r="G65" s="74"/>
      <c r="H65" s="48"/>
      <c r="I65" s="49"/>
      <c r="J65" s="50"/>
      <c r="K65" s="50"/>
      <c r="L65" s="50"/>
      <c r="M65" s="50"/>
      <c r="N65" s="81"/>
      <c r="O65" s="51"/>
      <c r="P65" s="4"/>
    </row>
    <row r="66" spans="1:16" s="5" customFormat="1" ht="14.25" customHeight="1" x14ac:dyDescent="0.3">
      <c r="A66" s="25">
        <v>1</v>
      </c>
      <c r="B66" s="76" t="str">
        <f>RMS!D61</f>
        <v>JPN 6320</v>
      </c>
      <c r="C66" s="64" t="str">
        <f>RMS!E61</f>
        <v>FUHTA DE PASSER</v>
      </c>
      <c r="D66" s="64" t="str">
        <f>RMS!F61</f>
        <v>VITE 31BK</v>
      </c>
      <c r="E66" s="71">
        <f>RMS!AC61</f>
        <v>1.0848</v>
      </c>
      <c r="F66" s="71">
        <f>RMS!AA61</f>
        <v>0.89680000000000004</v>
      </c>
      <c r="G66" s="72">
        <f>RMS!FE61</f>
        <v>8.8819999999999997</v>
      </c>
      <c r="H66" s="65" t="str">
        <f t="shared" ref="H66" si="15">IF(G66&lt;9.861,"5",IF(AND(G66&gt;=9.861,G66&lt;=11.69),"6",IF(AND(G66&gt;=11.691,G66&lt;=16.4),"7","8")))</f>
        <v>5</v>
      </c>
      <c r="I66" s="65" t="str">
        <f t="shared" ref="I66" si="16">IF(G66&lt;9.861,"4",IF(AND(G66&gt;=9.861,G66&lt;=11.69),"5",IF(AND(G66&gt;=11.691,G66&lt;=16.4),"5","6")))</f>
        <v>4</v>
      </c>
      <c r="J66" s="66">
        <f>RMS!Q61</f>
        <v>710</v>
      </c>
      <c r="K66" s="66">
        <f t="shared" ref="K66" si="17">J66-MAX((J66*0.25),85)</f>
        <v>532.5</v>
      </c>
      <c r="L66" s="70">
        <f>RMS!X61</f>
        <v>122.4</v>
      </c>
      <c r="M66" s="64" t="str">
        <f>RMS!C61</f>
        <v>JC23039W</v>
      </c>
      <c r="N66" s="78" t="str">
        <f>RMS!O61</f>
        <v>CLUB</v>
      </c>
      <c r="O66" s="61">
        <f>DATE(RIGHT(RMS!R61,4),MID(RMS!R61,4,2),LEFT(RMS!R61,2))</f>
        <v>199</v>
      </c>
      <c r="P66" s="4"/>
    </row>
    <row r="67" spans="1:16" ht="14.1" x14ac:dyDescent="0.35">
      <c r="A67" s="26"/>
      <c r="B67" s="18">
        <f>COUNTA(B20:B64)</f>
        <v>45</v>
      </c>
      <c r="C67" s="19"/>
      <c r="D67" s="19"/>
      <c r="E67" s="36"/>
      <c r="F67" s="36"/>
      <c r="G67" s="36"/>
      <c r="H67" s="40"/>
      <c r="I67" s="40"/>
      <c r="J67" s="20"/>
      <c r="K67" s="17"/>
      <c r="L67" s="20" t="s">
        <v>17</v>
      </c>
      <c r="M67" s="17"/>
      <c r="N67" s="79">
        <v>3</v>
      </c>
      <c r="O67" s="21"/>
      <c r="P67" s="21"/>
    </row>
    <row r="68" spans="1:16" ht="14.1" x14ac:dyDescent="0.35">
      <c r="A68" s="26"/>
      <c r="B68" s="17"/>
      <c r="C68" s="17"/>
      <c r="D68" s="17"/>
      <c r="E68" s="36"/>
      <c r="F68" s="36"/>
      <c r="G68" s="38"/>
      <c r="H68" s="41"/>
      <c r="I68" s="41"/>
      <c r="J68" s="22"/>
      <c r="K68" s="17"/>
      <c r="L68" s="20" t="s">
        <v>18</v>
      </c>
      <c r="M68" s="82"/>
      <c r="N68" s="79">
        <f>B67-N67</f>
        <v>42</v>
      </c>
      <c r="O68" s="23"/>
      <c r="P68" s="23"/>
    </row>
    <row r="69" spans="1:16" ht="14.1" x14ac:dyDescent="0.35">
      <c r="J69" s="3"/>
      <c r="K69" s="3"/>
      <c r="L69" s="3"/>
      <c r="M69" s="3"/>
      <c r="N69" s="80"/>
      <c r="O69" s="7"/>
    </row>
    <row r="70" spans="1:16" x14ac:dyDescent="0.3">
      <c r="J70" s="3"/>
      <c r="K70" s="3"/>
      <c r="L70" s="3"/>
      <c r="M70" s="3"/>
      <c r="N70" s="3"/>
      <c r="O70" s="3"/>
    </row>
    <row r="71" spans="1:16" x14ac:dyDescent="0.3">
      <c r="J71" s="3"/>
      <c r="K71" s="3"/>
      <c r="L71" s="3"/>
      <c r="M71" s="3"/>
      <c r="N71" s="3"/>
      <c r="O71" s="3"/>
    </row>
    <row r="72" spans="1:16" x14ac:dyDescent="0.3">
      <c r="A72" s="3"/>
      <c r="C72" s="3"/>
      <c r="D72" s="3"/>
      <c r="E72" s="3"/>
      <c r="F72" s="3"/>
      <c r="J72" s="3"/>
      <c r="K72" s="3"/>
      <c r="L72" s="3"/>
      <c r="M72" s="3"/>
      <c r="N72" s="3"/>
      <c r="O72" s="3"/>
    </row>
    <row r="73" spans="1:16" x14ac:dyDescent="0.3">
      <c r="A73" s="3"/>
      <c r="C73" s="3"/>
      <c r="D73" s="3"/>
      <c r="E73" s="3"/>
      <c r="F73" s="3"/>
      <c r="J73" s="3"/>
      <c r="K73" s="3"/>
      <c r="L73" s="3"/>
      <c r="M73" s="3"/>
      <c r="N73" s="3"/>
      <c r="O73" s="3"/>
    </row>
    <row r="74" spans="1:16" x14ac:dyDescent="0.3">
      <c r="A74" s="3"/>
      <c r="C74" s="3"/>
      <c r="D74" s="3"/>
      <c r="E74" s="3"/>
      <c r="F74" s="3"/>
      <c r="J74" s="3"/>
      <c r="K74" s="3"/>
      <c r="L74" s="3"/>
      <c r="M74" s="3"/>
      <c r="N74" s="3"/>
      <c r="O74" s="3"/>
    </row>
    <row r="75" spans="1:16" x14ac:dyDescent="0.3">
      <c r="A75" s="3"/>
      <c r="C75" s="3"/>
      <c r="D75" s="3"/>
      <c r="E75" s="3"/>
      <c r="F75" s="3"/>
      <c r="J75" s="3"/>
      <c r="K75" s="3"/>
      <c r="L75" s="3"/>
      <c r="M75" s="3"/>
      <c r="N75" s="3"/>
      <c r="O75" s="3"/>
    </row>
    <row r="76" spans="1:16" x14ac:dyDescent="0.3">
      <c r="A76" s="3"/>
      <c r="C76" s="3"/>
      <c r="D76" s="3"/>
      <c r="E76" s="3"/>
      <c r="F76" s="3"/>
      <c r="J76" s="3"/>
      <c r="K76" s="3"/>
      <c r="L76" s="3"/>
      <c r="M76" s="3"/>
      <c r="N76" s="3"/>
      <c r="O76" s="3"/>
    </row>
    <row r="77" spans="1:16" x14ac:dyDescent="0.3">
      <c r="A77" s="3"/>
      <c r="C77" s="3"/>
      <c r="D77" s="3"/>
      <c r="E77" s="3"/>
      <c r="F77" s="3"/>
      <c r="J77" s="3"/>
      <c r="K77" s="3"/>
      <c r="L77" s="3"/>
      <c r="M77" s="3"/>
      <c r="N77" s="3"/>
      <c r="O77" s="3"/>
    </row>
    <row r="78" spans="1:16" x14ac:dyDescent="0.3">
      <c r="A78" s="3"/>
      <c r="C78" s="3"/>
      <c r="D78" s="3"/>
      <c r="E78" s="3"/>
      <c r="F78" s="3"/>
      <c r="J78" s="3"/>
      <c r="K78" s="3"/>
      <c r="L78" s="3"/>
      <c r="M78" s="3"/>
      <c r="N78" s="3"/>
      <c r="O78" s="3"/>
    </row>
    <row r="79" spans="1:16" x14ac:dyDescent="0.3">
      <c r="A79" s="3"/>
      <c r="C79" s="3"/>
      <c r="D79" s="3"/>
      <c r="E79" s="3"/>
      <c r="F79" s="3"/>
      <c r="J79" s="3"/>
      <c r="K79" s="3"/>
      <c r="L79" s="3"/>
      <c r="M79" s="3"/>
      <c r="N79" s="3"/>
      <c r="O79" s="3"/>
    </row>
    <row r="80" spans="1:16" x14ac:dyDescent="0.3">
      <c r="A80" s="3"/>
      <c r="C80" s="3"/>
      <c r="D80" s="3"/>
      <c r="E80" s="3"/>
      <c r="F80" s="3"/>
      <c r="J80" s="3"/>
      <c r="K80" s="3"/>
      <c r="L80" s="3"/>
      <c r="M80" s="3"/>
      <c r="N80" s="3"/>
      <c r="O80" s="3"/>
    </row>
    <row r="81" spans="1:15" x14ac:dyDescent="0.3">
      <c r="A81" s="3"/>
      <c r="C81" s="3"/>
      <c r="D81" s="3"/>
      <c r="E81" s="3"/>
      <c r="F81" s="3"/>
      <c r="J81" s="3"/>
      <c r="K81" s="3"/>
      <c r="L81" s="3"/>
      <c r="M81" s="3"/>
      <c r="N81" s="3"/>
      <c r="O81" s="3"/>
    </row>
    <row r="82" spans="1:15" x14ac:dyDescent="0.3">
      <c r="A82" s="3"/>
      <c r="C82" s="3"/>
      <c r="D82" s="3"/>
      <c r="E82" s="3"/>
      <c r="F82" s="3"/>
      <c r="J82" s="3"/>
      <c r="K82" s="3"/>
      <c r="L82" s="3"/>
      <c r="M82" s="3"/>
      <c r="N82" s="3"/>
      <c r="O82" s="3"/>
    </row>
    <row r="83" spans="1:15" x14ac:dyDescent="0.3">
      <c r="A83" s="3"/>
      <c r="C83" s="3"/>
      <c r="D83" s="3"/>
      <c r="E83" s="3"/>
      <c r="F83" s="3"/>
      <c r="J83" s="3"/>
      <c r="K83" s="3"/>
      <c r="L83" s="3"/>
      <c r="M83" s="3"/>
      <c r="N83" s="3"/>
      <c r="O83" s="3"/>
    </row>
    <row r="84" spans="1:15" x14ac:dyDescent="0.3">
      <c r="A84" s="3"/>
      <c r="C84" s="3"/>
      <c r="D84" s="3"/>
      <c r="E84" s="3"/>
      <c r="F84" s="3"/>
      <c r="J84" s="3"/>
      <c r="K84" s="3"/>
      <c r="L84" s="3"/>
      <c r="M84" s="3"/>
      <c r="N84" s="3"/>
      <c r="O84" s="3"/>
    </row>
    <row r="85" spans="1:15" x14ac:dyDescent="0.3">
      <c r="A85" s="3"/>
      <c r="C85" s="3"/>
      <c r="D85" s="3"/>
      <c r="E85" s="3"/>
      <c r="F85" s="3"/>
      <c r="J85" s="3"/>
      <c r="K85" s="3"/>
      <c r="L85" s="3"/>
      <c r="M85" s="3"/>
      <c r="N85" s="3"/>
      <c r="O85" s="3"/>
    </row>
    <row r="86" spans="1:15" x14ac:dyDescent="0.3">
      <c r="A86" s="3"/>
      <c r="C86" s="3"/>
      <c r="D86" s="3"/>
      <c r="E86" s="3"/>
      <c r="F86" s="3"/>
      <c r="J86" s="3"/>
      <c r="K86" s="3"/>
      <c r="L86" s="3"/>
      <c r="M86" s="3"/>
      <c r="N86" s="3"/>
      <c r="O86" s="3"/>
    </row>
    <row r="87" spans="1:15" x14ac:dyDescent="0.3">
      <c r="A87" s="3"/>
      <c r="C87" s="3"/>
      <c r="D87" s="3"/>
      <c r="E87" s="3"/>
      <c r="F87" s="3"/>
      <c r="J87" s="3"/>
      <c r="K87" s="3"/>
      <c r="L87" s="3"/>
      <c r="M87" s="3"/>
      <c r="N87" s="3"/>
      <c r="O87" s="3"/>
    </row>
    <row r="88" spans="1:15" x14ac:dyDescent="0.3">
      <c r="A88" s="3"/>
      <c r="C88" s="3"/>
      <c r="D88" s="3"/>
      <c r="E88" s="3"/>
      <c r="F88" s="3"/>
      <c r="J88" s="3"/>
      <c r="K88" s="3"/>
      <c r="L88" s="3"/>
      <c r="M88" s="3"/>
      <c r="N88" s="3"/>
      <c r="O88" s="3"/>
    </row>
    <row r="89" spans="1:15" x14ac:dyDescent="0.3">
      <c r="A89" s="3"/>
      <c r="C89" s="3"/>
      <c r="D89" s="3"/>
      <c r="E89" s="3"/>
      <c r="F89" s="3"/>
      <c r="J89" s="3"/>
      <c r="K89" s="3"/>
      <c r="L89" s="3"/>
      <c r="M89" s="3"/>
      <c r="N89" s="3"/>
      <c r="O89" s="3"/>
    </row>
    <row r="90" spans="1:15" x14ac:dyDescent="0.3">
      <c r="A90" s="3"/>
      <c r="C90" s="3"/>
      <c r="D90" s="3"/>
      <c r="E90" s="3"/>
      <c r="F90" s="3"/>
      <c r="J90" s="3"/>
      <c r="K90" s="3"/>
      <c r="L90" s="3"/>
      <c r="M90" s="3"/>
      <c r="N90" s="3"/>
      <c r="O90" s="3"/>
    </row>
    <row r="91" spans="1:15" x14ac:dyDescent="0.3">
      <c r="A91" s="3"/>
      <c r="C91" s="3"/>
      <c r="D91" s="3"/>
      <c r="E91" s="3"/>
      <c r="F91" s="3"/>
      <c r="J91" s="3"/>
      <c r="K91" s="3"/>
      <c r="L91" s="3"/>
      <c r="M91" s="3"/>
      <c r="N91" s="3"/>
      <c r="O91" s="3"/>
    </row>
    <row r="92" spans="1:15" x14ac:dyDescent="0.3">
      <c r="A92" s="3"/>
      <c r="C92" s="3"/>
      <c r="D92" s="3"/>
      <c r="E92" s="3"/>
      <c r="F92" s="3"/>
      <c r="J92" s="3"/>
      <c r="K92" s="3"/>
      <c r="L92" s="3"/>
      <c r="M92" s="3"/>
      <c r="N92" s="3"/>
      <c r="O92" s="3"/>
    </row>
    <row r="93" spans="1:15" x14ac:dyDescent="0.3">
      <c r="A93" s="3"/>
      <c r="C93" s="3"/>
      <c r="D93" s="3"/>
      <c r="E93" s="3"/>
      <c r="F93" s="3"/>
      <c r="J93" s="3"/>
      <c r="K93" s="3"/>
      <c r="L93" s="3"/>
      <c r="M93" s="3"/>
      <c r="N93" s="3"/>
      <c r="O93" s="3"/>
    </row>
    <row r="94" spans="1:15" x14ac:dyDescent="0.3">
      <c r="A94" s="3"/>
      <c r="C94" s="3"/>
      <c r="D94" s="3"/>
      <c r="E94" s="3"/>
      <c r="F94" s="3"/>
      <c r="J94" s="3"/>
      <c r="K94" s="3"/>
      <c r="L94" s="3"/>
      <c r="M94" s="3"/>
      <c r="N94" s="3"/>
      <c r="O94" s="3"/>
    </row>
    <row r="95" spans="1:15" x14ac:dyDescent="0.3">
      <c r="A95" s="3"/>
      <c r="C95" s="3"/>
      <c r="D95" s="3"/>
      <c r="E95" s="3"/>
      <c r="F95" s="3"/>
      <c r="J95" s="3"/>
      <c r="K95" s="3"/>
      <c r="L95" s="3"/>
      <c r="M95" s="3"/>
      <c r="N95" s="3"/>
      <c r="O95" s="3"/>
    </row>
    <row r="96" spans="1:15" x14ac:dyDescent="0.3">
      <c r="A96" s="3"/>
      <c r="C96" s="3"/>
      <c r="D96" s="3"/>
      <c r="E96" s="3"/>
      <c r="F96" s="3"/>
      <c r="J96" s="3"/>
      <c r="K96" s="3"/>
      <c r="L96" s="3"/>
      <c r="M96" s="3"/>
      <c r="N96" s="3"/>
      <c r="O96" s="3"/>
    </row>
    <row r="97" spans="1:15" x14ac:dyDescent="0.3">
      <c r="A97" s="3"/>
      <c r="C97" s="3"/>
      <c r="D97" s="3"/>
      <c r="E97" s="3"/>
      <c r="F97" s="3"/>
      <c r="J97" s="3"/>
      <c r="K97" s="3"/>
      <c r="L97" s="3"/>
      <c r="M97" s="3"/>
      <c r="N97" s="3"/>
      <c r="O97" s="3"/>
    </row>
    <row r="98" spans="1:15" x14ac:dyDescent="0.3">
      <c r="A98" s="3"/>
      <c r="C98" s="3"/>
      <c r="D98" s="3"/>
      <c r="E98" s="3"/>
      <c r="F98" s="3"/>
      <c r="J98" s="3"/>
      <c r="K98" s="3"/>
      <c r="L98" s="3"/>
      <c r="M98" s="3"/>
      <c r="N98" s="3"/>
      <c r="O98" s="3"/>
    </row>
    <row r="99" spans="1:15" x14ac:dyDescent="0.3">
      <c r="A99" s="3"/>
      <c r="C99" s="3"/>
      <c r="D99" s="3"/>
      <c r="E99" s="3"/>
      <c r="F99" s="3"/>
      <c r="J99" s="3"/>
      <c r="K99" s="3"/>
      <c r="L99" s="3"/>
      <c r="M99" s="3"/>
      <c r="N99" s="3"/>
      <c r="O99" s="3"/>
    </row>
    <row r="100" spans="1:15" x14ac:dyDescent="0.3">
      <c r="A100" s="3"/>
      <c r="C100" s="3"/>
      <c r="D100" s="3"/>
      <c r="E100" s="3"/>
      <c r="F100" s="3"/>
      <c r="J100" s="3"/>
      <c r="K100" s="3"/>
      <c r="L100" s="3"/>
      <c r="M100" s="3"/>
      <c r="N100" s="3"/>
      <c r="O100" s="3"/>
    </row>
    <row r="101" spans="1:15" x14ac:dyDescent="0.3">
      <c r="A101" s="3"/>
      <c r="C101" s="3"/>
      <c r="D101" s="3"/>
      <c r="E101" s="3"/>
      <c r="F101" s="3"/>
      <c r="J101" s="3"/>
      <c r="K101" s="3"/>
      <c r="L101" s="3"/>
      <c r="M101" s="3"/>
      <c r="N101" s="3"/>
      <c r="O101" s="3"/>
    </row>
    <row r="102" spans="1:15" x14ac:dyDescent="0.3">
      <c r="A102" s="3"/>
      <c r="C102" s="3"/>
      <c r="D102" s="3"/>
      <c r="E102" s="3"/>
      <c r="F102" s="3"/>
      <c r="J102" s="3"/>
      <c r="K102" s="3"/>
      <c r="L102" s="3"/>
      <c r="M102" s="3"/>
      <c r="N102" s="3"/>
      <c r="O102" s="3"/>
    </row>
    <row r="103" spans="1:15" x14ac:dyDescent="0.3">
      <c r="A103" s="3"/>
      <c r="C103" s="3"/>
      <c r="D103" s="3"/>
      <c r="E103" s="3"/>
      <c r="F103" s="3"/>
      <c r="J103" s="3"/>
      <c r="K103" s="3"/>
      <c r="L103" s="3"/>
      <c r="M103" s="3"/>
      <c r="N103" s="3"/>
      <c r="O103" s="3"/>
    </row>
    <row r="104" spans="1:15" x14ac:dyDescent="0.3">
      <c r="A104" s="3"/>
      <c r="C104" s="3"/>
      <c r="D104" s="3"/>
      <c r="E104" s="3"/>
      <c r="F104" s="3"/>
      <c r="J104" s="3"/>
      <c r="K104" s="3"/>
      <c r="L104" s="3"/>
      <c r="M104" s="3"/>
      <c r="N104" s="3"/>
      <c r="O104" s="3"/>
    </row>
    <row r="105" spans="1:15" x14ac:dyDescent="0.3">
      <c r="A105" s="3"/>
      <c r="C105" s="3"/>
      <c r="D105" s="3"/>
      <c r="E105" s="3"/>
      <c r="F105" s="3"/>
      <c r="J105" s="3"/>
      <c r="K105" s="3"/>
      <c r="L105" s="3"/>
      <c r="M105" s="3"/>
      <c r="N105" s="3"/>
      <c r="O105" s="3"/>
    </row>
    <row r="106" spans="1:15" x14ac:dyDescent="0.3">
      <c r="A106" s="3"/>
      <c r="C106" s="3"/>
      <c r="D106" s="3"/>
      <c r="E106" s="3"/>
      <c r="F106" s="3"/>
      <c r="J106" s="3"/>
      <c r="K106" s="3"/>
      <c r="L106" s="3"/>
      <c r="M106" s="3"/>
      <c r="N106" s="3"/>
      <c r="O106" s="3"/>
    </row>
    <row r="107" spans="1:15" x14ac:dyDescent="0.3">
      <c r="A107" s="3"/>
      <c r="C107" s="3"/>
      <c r="D107" s="3"/>
      <c r="E107" s="3"/>
      <c r="F107" s="3"/>
      <c r="J107" s="3"/>
      <c r="K107" s="3"/>
      <c r="L107" s="3"/>
      <c r="M107" s="3"/>
      <c r="N107" s="3"/>
      <c r="O107" s="3"/>
    </row>
    <row r="108" spans="1:15" x14ac:dyDescent="0.3">
      <c r="A108" s="3"/>
      <c r="C108" s="3"/>
      <c r="D108" s="3"/>
      <c r="E108" s="3"/>
      <c r="F108" s="3"/>
      <c r="J108" s="3"/>
      <c r="K108" s="3"/>
      <c r="L108" s="3"/>
      <c r="M108" s="3"/>
      <c r="N108" s="3"/>
      <c r="O108" s="3"/>
    </row>
    <row r="109" spans="1:15" x14ac:dyDescent="0.3">
      <c r="A109" s="3"/>
      <c r="C109" s="3"/>
      <c r="D109" s="3"/>
      <c r="E109" s="3"/>
      <c r="F109" s="3"/>
      <c r="J109" s="3"/>
      <c r="K109" s="3"/>
      <c r="L109" s="3"/>
      <c r="M109" s="3"/>
      <c r="N109" s="3"/>
      <c r="O109" s="3"/>
    </row>
    <row r="110" spans="1:15" x14ac:dyDescent="0.3">
      <c r="A110" s="3"/>
      <c r="C110" s="3"/>
      <c r="D110" s="3"/>
      <c r="E110" s="3"/>
      <c r="F110" s="3"/>
      <c r="J110" s="3"/>
      <c r="K110" s="3"/>
      <c r="L110" s="3"/>
      <c r="M110" s="3"/>
      <c r="N110" s="3"/>
      <c r="O110" s="3"/>
    </row>
    <row r="111" spans="1:15" x14ac:dyDescent="0.3">
      <c r="A111" s="3"/>
      <c r="C111" s="3"/>
      <c r="D111" s="3"/>
      <c r="E111" s="3"/>
      <c r="F111" s="3"/>
      <c r="J111" s="3"/>
      <c r="K111" s="3"/>
      <c r="L111" s="3"/>
      <c r="M111" s="3"/>
      <c r="N111" s="3"/>
      <c r="O111" s="3"/>
    </row>
    <row r="112" spans="1:15" x14ac:dyDescent="0.3">
      <c r="A112" s="3"/>
      <c r="C112" s="3"/>
      <c r="D112" s="3"/>
      <c r="E112" s="3"/>
      <c r="F112" s="3"/>
      <c r="J112" s="3"/>
      <c r="K112" s="3"/>
      <c r="L112" s="3"/>
      <c r="M112" s="3"/>
      <c r="N112" s="3"/>
      <c r="O112" s="3"/>
    </row>
    <row r="113" spans="1:15" x14ac:dyDescent="0.3">
      <c r="A113" s="3"/>
      <c r="C113" s="3"/>
      <c r="D113" s="3"/>
      <c r="E113" s="3"/>
      <c r="F113" s="3"/>
      <c r="J113" s="3"/>
      <c r="K113" s="3"/>
      <c r="L113" s="3"/>
      <c r="M113" s="3"/>
      <c r="N113" s="3"/>
      <c r="O113" s="3"/>
    </row>
    <row r="114" spans="1:15" x14ac:dyDescent="0.3">
      <c r="A114" s="3"/>
      <c r="C114" s="3"/>
      <c r="D114" s="3"/>
      <c r="E114" s="3"/>
      <c r="F114" s="3"/>
      <c r="J114" s="3"/>
      <c r="K114" s="3"/>
      <c r="L114" s="3"/>
      <c r="M114" s="3"/>
      <c r="N114" s="3"/>
      <c r="O114" s="3"/>
    </row>
    <row r="115" spans="1:15" x14ac:dyDescent="0.3">
      <c r="A115" s="3"/>
      <c r="C115" s="3"/>
      <c r="D115" s="3"/>
      <c r="E115" s="3"/>
      <c r="F115" s="3"/>
      <c r="J115" s="3"/>
      <c r="K115" s="3"/>
      <c r="L115" s="3"/>
      <c r="M115" s="3"/>
      <c r="N115" s="3"/>
      <c r="O115" s="3"/>
    </row>
    <row r="116" spans="1:15" x14ac:dyDescent="0.3">
      <c r="A116" s="3"/>
      <c r="C116" s="3"/>
      <c r="D116" s="3"/>
      <c r="E116" s="3"/>
      <c r="F116" s="3"/>
      <c r="J116" s="3"/>
      <c r="K116" s="3"/>
      <c r="L116" s="3"/>
      <c r="M116" s="3"/>
      <c r="N116" s="3"/>
      <c r="O116" s="3"/>
    </row>
    <row r="117" spans="1:15" x14ac:dyDescent="0.3">
      <c r="A117" s="3"/>
      <c r="C117" s="3"/>
      <c r="D117" s="3"/>
      <c r="E117" s="3"/>
      <c r="F117" s="3"/>
      <c r="J117" s="3"/>
      <c r="K117" s="3"/>
      <c r="L117" s="3"/>
      <c r="M117" s="3"/>
      <c r="N117" s="3"/>
      <c r="O117" s="3"/>
    </row>
    <row r="118" spans="1:15" x14ac:dyDescent="0.3">
      <c r="A118" s="3"/>
      <c r="C118" s="3"/>
      <c r="D118" s="3"/>
      <c r="E118" s="3"/>
      <c r="F118" s="3"/>
      <c r="J118" s="3"/>
      <c r="K118" s="3"/>
      <c r="L118" s="3"/>
      <c r="M118" s="3"/>
      <c r="N118" s="3"/>
      <c r="O118" s="3"/>
    </row>
    <row r="119" spans="1:15" x14ac:dyDescent="0.3">
      <c r="A119" s="3"/>
      <c r="C119" s="3"/>
      <c r="D119" s="3"/>
      <c r="E119" s="3"/>
      <c r="F119" s="3"/>
      <c r="J119" s="3"/>
      <c r="K119" s="3"/>
      <c r="L119" s="3"/>
      <c r="M119" s="3"/>
      <c r="N119" s="3"/>
      <c r="O119" s="3"/>
    </row>
    <row r="120" spans="1:15" x14ac:dyDescent="0.3">
      <c r="A120" s="3"/>
      <c r="C120" s="3"/>
      <c r="D120" s="3"/>
      <c r="E120" s="3"/>
      <c r="F120" s="3"/>
      <c r="J120" s="3"/>
      <c r="K120" s="3"/>
      <c r="L120" s="3"/>
      <c r="M120" s="3"/>
      <c r="N120" s="3"/>
      <c r="O120" s="3"/>
    </row>
    <row r="121" spans="1:15" x14ac:dyDescent="0.3">
      <c r="A121" s="3"/>
      <c r="C121" s="3"/>
      <c r="D121" s="3"/>
      <c r="E121" s="3"/>
      <c r="F121" s="3"/>
      <c r="J121" s="3"/>
      <c r="K121" s="3"/>
      <c r="L121" s="3"/>
      <c r="M121" s="3"/>
      <c r="N121" s="3"/>
      <c r="O121" s="3"/>
    </row>
    <row r="122" spans="1:15" x14ac:dyDescent="0.3">
      <c r="A122" s="3"/>
      <c r="C122" s="3"/>
      <c r="D122" s="3"/>
      <c r="E122" s="3"/>
      <c r="F122" s="3"/>
      <c r="J122" s="3"/>
      <c r="K122" s="3"/>
      <c r="L122" s="3"/>
      <c r="M122" s="3"/>
      <c r="N122" s="3"/>
      <c r="O122" s="3"/>
    </row>
    <row r="123" spans="1:15" x14ac:dyDescent="0.3">
      <c r="A123" s="3"/>
      <c r="C123" s="3"/>
      <c r="D123" s="3"/>
      <c r="E123" s="3"/>
      <c r="F123" s="3"/>
      <c r="J123" s="3"/>
      <c r="K123" s="3"/>
      <c r="L123" s="3"/>
      <c r="M123" s="3"/>
      <c r="N123" s="3"/>
      <c r="O123" s="3"/>
    </row>
    <row r="124" spans="1:15" x14ac:dyDescent="0.3">
      <c r="A124" s="3"/>
      <c r="C124" s="3"/>
      <c r="D124" s="3"/>
      <c r="E124" s="3"/>
      <c r="F124" s="3"/>
      <c r="J124" s="3"/>
      <c r="K124" s="3"/>
      <c r="L124" s="3"/>
      <c r="M124" s="3"/>
      <c r="N124" s="3"/>
      <c r="O124" s="3"/>
    </row>
    <row r="125" spans="1:15" x14ac:dyDescent="0.3">
      <c r="A125" s="3"/>
      <c r="C125" s="3"/>
      <c r="D125" s="3"/>
      <c r="E125" s="3"/>
      <c r="F125" s="3"/>
      <c r="J125" s="3"/>
      <c r="K125" s="3"/>
      <c r="L125" s="3"/>
      <c r="M125" s="3"/>
      <c r="N125" s="3"/>
      <c r="O125" s="3"/>
    </row>
    <row r="126" spans="1:15" x14ac:dyDescent="0.3">
      <c r="A126" s="3"/>
      <c r="C126" s="3"/>
      <c r="D126" s="3"/>
      <c r="E126" s="3"/>
      <c r="F126" s="3"/>
      <c r="J126" s="3"/>
      <c r="K126" s="3"/>
      <c r="L126" s="3"/>
      <c r="M126" s="3"/>
      <c r="N126" s="3"/>
      <c r="O126" s="3"/>
    </row>
    <row r="127" spans="1:15" x14ac:dyDescent="0.3">
      <c r="A127" s="3"/>
      <c r="C127" s="3"/>
      <c r="D127" s="3"/>
      <c r="E127" s="3"/>
      <c r="F127" s="3"/>
      <c r="J127" s="3"/>
      <c r="K127" s="3"/>
      <c r="L127" s="3"/>
      <c r="M127" s="3"/>
      <c r="N127" s="3"/>
      <c r="O127" s="3"/>
    </row>
    <row r="128" spans="1:15" x14ac:dyDescent="0.3">
      <c r="A128" s="3"/>
      <c r="C128" s="3"/>
      <c r="D128" s="3"/>
      <c r="E128" s="3"/>
      <c r="F128" s="3"/>
      <c r="J128" s="3"/>
      <c r="K128" s="3"/>
      <c r="L128" s="3"/>
      <c r="M128" s="3"/>
      <c r="N128" s="3"/>
      <c r="O128" s="3"/>
    </row>
    <row r="129" spans="1:15" x14ac:dyDescent="0.3">
      <c r="A129" s="3"/>
      <c r="C129" s="3"/>
      <c r="D129" s="3"/>
      <c r="E129" s="3"/>
      <c r="F129" s="3"/>
      <c r="J129" s="3"/>
      <c r="K129" s="3"/>
      <c r="L129" s="3"/>
      <c r="M129" s="3"/>
      <c r="N129" s="3"/>
      <c r="O129" s="3"/>
    </row>
    <row r="130" spans="1:15" x14ac:dyDescent="0.3">
      <c r="A130" s="3"/>
      <c r="C130" s="3"/>
      <c r="D130" s="3"/>
      <c r="E130" s="3"/>
      <c r="F130" s="3"/>
      <c r="J130" s="3"/>
      <c r="K130" s="3"/>
      <c r="L130" s="3"/>
      <c r="M130" s="3"/>
      <c r="N130" s="3"/>
      <c r="O130" s="3"/>
    </row>
    <row r="131" spans="1:15" x14ac:dyDescent="0.3">
      <c r="A131" s="3"/>
      <c r="C131" s="3"/>
      <c r="D131" s="3"/>
      <c r="E131" s="3"/>
      <c r="F131" s="3"/>
      <c r="J131" s="3"/>
      <c r="K131" s="3"/>
      <c r="L131" s="3"/>
      <c r="M131" s="3"/>
      <c r="N131" s="3"/>
      <c r="O131" s="3"/>
    </row>
    <row r="132" spans="1:15" x14ac:dyDescent="0.3">
      <c r="A132" s="3"/>
      <c r="C132" s="3"/>
      <c r="D132" s="3"/>
      <c r="E132" s="3"/>
      <c r="F132" s="3"/>
      <c r="J132" s="3"/>
      <c r="K132" s="3"/>
      <c r="L132" s="3"/>
      <c r="M132" s="3"/>
      <c r="N132" s="3"/>
      <c r="O132" s="3"/>
    </row>
    <row r="133" spans="1:15" x14ac:dyDescent="0.3">
      <c r="A133" s="3"/>
      <c r="C133" s="3"/>
      <c r="D133" s="3"/>
      <c r="E133" s="3"/>
      <c r="F133" s="3"/>
      <c r="J133" s="3"/>
      <c r="K133" s="3"/>
      <c r="L133" s="3"/>
      <c r="M133" s="3"/>
      <c r="N133" s="3"/>
      <c r="O133" s="3"/>
    </row>
    <row r="134" spans="1:15" x14ac:dyDescent="0.3">
      <c r="A134" s="3"/>
      <c r="C134" s="3"/>
      <c r="D134" s="3"/>
      <c r="E134" s="3"/>
      <c r="F134" s="3"/>
      <c r="J134" s="3"/>
      <c r="K134" s="3"/>
      <c r="L134" s="3"/>
      <c r="M134" s="3"/>
      <c r="N134" s="3"/>
      <c r="O134" s="3"/>
    </row>
    <row r="135" spans="1:15" x14ac:dyDescent="0.3">
      <c r="A135" s="3"/>
      <c r="C135" s="3"/>
      <c r="D135" s="3"/>
      <c r="E135" s="3"/>
      <c r="F135" s="3"/>
      <c r="J135" s="3"/>
      <c r="K135" s="3"/>
      <c r="L135" s="3"/>
      <c r="M135" s="3"/>
      <c r="N135" s="3"/>
      <c r="O135" s="3"/>
    </row>
    <row r="136" spans="1:15" x14ac:dyDescent="0.3">
      <c r="A136" s="3"/>
      <c r="C136" s="3"/>
      <c r="D136" s="3"/>
      <c r="E136" s="3"/>
      <c r="F136" s="3"/>
      <c r="J136" s="3"/>
      <c r="K136" s="3"/>
      <c r="L136" s="3"/>
      <c r="M136" s="3"/>
      <c r="N136" s="3"/>
      <c r="O136" s="3"/>
    </row>
    <row r="137" spans="1:15" x14ac:dyDescent="0.3">
      <c r="A137" s="3"/>
      <c r="C137" s="3"/>
      <c r="D137" s="3"/>
      <c r="E137" s="3"/>
      <c r="F137" s="3"/>
      <c r="J137" s="3"/>
      <c r="K137" s="3"/>
      <c r="L137" s="3"/>
      <c r="M137" s="3"/>
      <c r="N137" s="3"/>
      <c r="O137" s="3"/>
    </row>
    <row r="138" spans="1:15" x14ac:dyDescent="0.3">
      <c r="A138" s="3"/>
      <c r="C138" s="3"/>
      <c r="D138" s="3"/>
      <c r="E138" s="3"/>
      <c r="F138" s="3"/>
      <c r="J138" s="3"/>
      <c r="K138" s="3"/>
      <c r="L138" s="3"/>
      <c r="M138" s="3"/>
      <c r="N138" s="3"/>
      <c r="O138" s="3"/>
    </row>
    <row r="139" spans="1:15" x14ac:dyDescent="0.3">
      <c r="A139" s="3"/>
      <c r="C139" s="3"/>
      <c r="D139" s="3"/>
      <c r="E139" s="3"/>
      <c r="F139" s="3"/>
      <c r="J139" s="3"/>
      <c r="K139" s="3"/>
      <c r="L139" s="3"/>
      <c r="M139" s="3"/>
      <c r="N139" s="3"/>
      <c r="O139" s="3"/>
    </row>
    <row r="140" spans="1:15" x14ac:dyDescent="0.3">
      <c r="A140" s="3"/>
      <c r="C140" s="3"/>
      <c r="D140" s="3"/>
      <c r="E140" s="3"/>
      <c r="F140" s="3"/>
      <c r="J140" s="3"/>
      <c r="K140" s="3"/>
      <c r="L140" s="3"/>
      <c r="M140" s="3"/>
      <c r="N140" s="3"/>
      <c r="O140" s="3"/>
    </row>
    <row r="141" spans="1:15" x14ac:dyDescent="0.3">
      <c r="A141" s="3"/>
      <c r="C141" s="3"/>
      <c r="D141" s="3"/>
      <c r="E141" s="3"/>
      <c r="F141" s="3"/>
      <c r="J141" s="3"/>
      <c r="K141" s="3"/>
      <c r="L141" s="3"/>
      <c r="M141" s="3"/>
      <c r="N141" s="3"/>
      <c r="O141" s="3"/>
    </row>
    <row r="142" spans="1:15" x14ac:dyDescent="0.3">
      <c r="A142" s="3"/>
      <c r="C142" s="3"/>
      <c r="D142" s="3"/>
      <c r="E142" s="3"/>
      <c r="F142" s="3"/>
      <c r="J142" s="3"/>
      <c r="K142" s="3"/>
      <c r="L142" s="3"/>
      <c r="M142" s="3"/>
      <c r="N142" s="3"/>
      <c r="O142" s="3"/>
    </row>
    <row r="143" spans="1:15" x14ac:dyDescent="0.3">
      <c r="A143" s="3"/>
      <c r="C143" s="3"/>
      <c r="D143" s="3"/>
      <c r="E143" s="3"/>
      <c r="F143" s="3"/>
      <c r="J143" s="3"/>
      <c r="K143" s="3"/>
      <c r="L143" s="3"/>
      <c r="M143" s="3"/>
      <c r="N143" s="3"/>
      <c r="O143" s="3"/>
    </row>
    <row r="144" spans="1:15" x14ac:dyDescent="0.3">
      <c r="A144" s="3"/>
      <c r="C144" s="3"/>
      <c r="D144" s="3"/>
      <c r="E144" s="3"/>
      <c r="F144" s="3"/>
      <c r="J144" s="3"/>
      <c r="K144" s="3"/>
      <c r="L144" s="3"/>
      <c r="M144" s="3"/>
      <c r="N144" s="3"/>
      <c r="O144" s="3"/>
    </row>
    <row r="145" spans="1:15" x14ac:dyDescent="0.3">
      <c r="A145" s="3"/>
      <c r="C145" s="3"/>
      <c r="D145" s="3"/>
      <c r="E145" s="3"/>
      <c r="F145" s="3"/>
      <c r="J145" s="3"/>
      <c r="K145" s="3"/>
      <c r="L145" s="3"/>
      <c r="M145" s="3"/>
      <c r="N145" s="3"/>
      <c r="O145" s="3"/>
    </row>
    <row r="146" spans="1:15" x14ac:dyDescent="0.3">
      <c r="A146" s="3"/>
      <c r="C146" s="3"/>
      <c r="D146" s="3"/>
      <c r="E146" s="3"/>
      <c r="F146" s="3"/>
      <c r="J146" s="3"/>
      <c r="K146" s="3"/>
      <c r="L146" s="3"/>
      <c r="M146" s="3"/>
      <c r="N146" s="3"/>
      <c r="O146" s="3"/>
    </row>
    <row r="147" spans="1:15" x14ac:dyDescent="0.3">
      <c r="A147" s="3"/>
      <c r="C147" s="3"/>
      <c r="D147" s="3"/>
      <c r="E147" s="3"/>
      <c r="F147" s="3"/>
      <c r="J147" s="3"/>
      <c r="K147" s="3"/>
      <c r="L147" s="3"/>
      <c r="M147" s="3"/>
      <c r="N147" s="3"/>
      <c r="O147" s="3"/>
    </row>
    <row r="148" spans="1:15" x14ac:dyDescent="0.3">
      <c r="A148" s="3"/>
      <c r="C148" s="3"/>
      <c r="D148" s="3"/>
      <c r="E148" s="3"/>
      <c r="F148" s="3"/>
      <c r="J148" s="3"/>
      <c r="K148" s="3"/>
      <c r="L148" s="3"/>
      <c r="M148" s="3"/>
      <c r="N148" s="3"/>
      <c r="O148" s="3"/>
    </row>
    <row r="149" spans="1:15" x14ac:dyDescent="0.3">
      <c r="A149" s="3"/>
      <c r="C149" s="3"/>
      <c r="D149" s="3"/>
      <c r="E149" s="3"/>
      <c r="F149" s="3"/>
      <c r="J149" s="3"/>
      <c r="K149" s="3"/>
      <c r="L149" s="3"/>
      <c r="M149" s="3"/>
      <c r="N149" s="3"/>
      <c r="O149" s="3"/>
    </row>
    <row r="150" spans="1:15" x14ac:dyDescent="0.3">
      <c r="A150" s="3"/>
      <c r="C150" s="3"/>
      <c r="D150" s="3"/>
      <c r="E150" s="3"/>
      <c r="F150" s="3"/>
      <c r="J150" s="3"/>
      <c r="K150" s="3"/>
      <c r="L150" s="3"/>
      <c r="M150" s="3"/>
      <c r="N150" s="3"/>
      <c r="O150" s="3"/>
    </row>
    <row r="151" spans="1:15" x14ac:dyDescent="0.3">
      <c r="A151" s="3"/>
      <c r="C151" s="3"/>
      <c r="D151" s="3"/>
      <c r="E151" s="3"/>
      <c r="F151" s="3"/>
      <c r="J151" s="3"/>
      <c r="K151" s="3"/>
      <c r="L151" s="3"/>
      <c r="M151" s="3"/>
      <c r="N151" s="3"/>
      <c r="O151" s="3"/>
    </row>
    <row r="152" spans="1:15" x14ac:dyDescent="0.3">
      <c r="A152" s="3"/>
      <c r="C152" s="3"/>
      <c r="D152" s="3"/>
      <c r="E152" s="3"/>
      <c r="F152" s="3"/>
      <c r="J152" s="3"/>
      <c r="K152" s="3"/>
      <c r="L152" s="3"/>
      <c r="M152" s="3"/>
      <c r="N152" s="3"/>
      <c r="O152" s="3"/>
    </row>
    <row r="153" spans="1:15" x14ac:dyDescent="0.3">
      <c r="A153" s="3"/>
      <c r="C153" s="3"/>
      <c r="D153" s="3"/>
      <c r="E153" s="3"/>
      <c r="F153" s="3"/>
      <c r="J153" s="3"/>
      <c r="K153" s="3"/>
      <c r="L153" s="3"/>
      <c r="M153" s="3"/>
      <c r="N153" s="3"/>
      <c r="O153" s="3"/>
    </row>
    <row r="154" spans="1:15" x14ac:dyDescent="0.3">
      <c r="A154" s="3"/>
      <c r="C154" s="3"/>
      <c r="D154" s="3"/>
      <c r="E154" s="3"/>
      <c r="F154" s="3"/>
      <c r="J154" s="3"/>
      <c r="K154" s="3"/>
      <c r="L154" s="3"/>
      <c r="M154" s="3"/>
      <c r="N154" s="3"/>
      <c r="O154" s="3"/>
    </row>
    <row r="155" spans="1:15" x14ac:dyDescent="0.3">
      <c r="A155" s="3"/>
      <c r="C155" s="3"/>
      <c r="D155" s="3"/>
      <c r="E155" s="3"/>
      <c r="F155" s="3"/>
      <c r="J155" s="3"/>
      <c r="K155" s="3"/>
      <c r="L155" s="3"/>
      <c r="M155" s="3"/>
      <c r="N155" s="3"/>
      <c r="O155" s="3"/>
    </row>
    <row r="156" spans="1:15" x14ac:dyDescent="0.3">
      <c r="A156" s="3"/>
      <c r="C156" s="3"/>
      <c r="D156" s="3"/>
      <c r="E156" s="3"/>
      <c r="F156" s="3"/>
      <c r="J156" s="3"/>
      <c r="K156" s="3"/>
      <c r="L156" s="3"/>
      <c r="M156" s="3"/>
      <c r="N156" s="3"/>
      <c r="O156" s="3"/>
    </row>
    <row r="157" spans="1:15" x14ac:dyDescent="0.3">
      <c r="A157" s="3"/>
      <c r="C157" s="3"/>
      <c r="D157" s="3"/>
      <c r="E157" s="3"/>
      <c r="F157" s="3"/>
      <c r="J157" s="3"/>
      <c r="K157" s="3"/>
      <c r="L157" s="3"/>
      <c r="M157" s="3"/>
      <c r="N157" s="3"/>
      <c r="O157" s="3"/>
    </row>
    <row r="158" spans="1:15" x14ac:dyDescent="0.3">
      <c r="A158" s="3"/>
      <c r="C158" s="3"/>
      <c r="D158" s="3"/>
      <c r="E158" s="3"/>
      <c r="F158" s="3"/>
      <c r="J158" s="3"/>
      <c r="K158" s="3"/>
      <c r="L158" s="3"/>
      <c r="M158" s="3"/>
      <c r="N158" s="3"/>
      <c r="O158" s="3"/>
    </row>
    <row r="159" spans="1:15" x14ac:dyDescent="0.3">
      <c r="A159" s="3"/>
      <c r="C159" s="3"/>
      <c r="D159" s="3"/>
      <c r="E159" s="3"/>
      <c r="F159" s="3"/>
      <c r="J159" s="3"/>
      <c r="K159" s="3"/>
      <c r="L159" s="3"/>
      <c r="M159" s="3"/>
      <c r="N159" s="3"/>
      <c r="O159" s="3"/>
    </row>
    <row r="160" spans="1:15" x14ac:dyDescent="0.3">
      <c r="A160" s="3"/>
      <c r="C160" s="3"/>
      <c r="D160" s="3"/>
      <c r="E160" s="3"/>
      <c r="F160" s="3"/>
      <c r="J160" s="3"/>
      <c r="K160" s="3"/>
      <c r="L160" s="3"/>
      <c r="M160" s="3"/>
      <c r="N160" s="3"/>
      <c r="O160" s="3"/>
    </row>
    <row r="161" spans="1:15" x14ac:dyDescent="0.3">
      <c r="A161" s="3"/>
      <c r="C161" s="3"/>
      <c r="D161" s="3"/>
      <c r="E161" s="3"/>
      <c r="F161" s="3"/>
      <c r="J161" s="3"/>
      <c r="K161" s="3"/>
      <c r="L161" s="3"/>
      <c r="M161" s="3"/>
      <c r="N161" s="3"/>
      <c r="O161" s="3"/>
    </row>
    <row r="162" spans="1:15" x14ac:dyDescent="0.3">
      <c r="A162" s="3"/>
      <c r="C162" s="3"/>
      <c r="D162" s="3"/>
      <c r="E162" s="3"/>
      <c r="F162" s="3"/>
      <c r="J162" s="3"/>
      <c r="K162" s="3"/>
      <c r="L162" s="3"/>
      <c r="M162" s="3"/>
      <c r="N162" s="3"/>
      <c r="O162" s="3"/>
    </row>
    <row r="163" spans="1:15" x14ac:dyDescent="0.3">
      <c r="A163" s="3"/>
      <c r="C163" s="3"/>
      <c r="D163" s="3"/>
      <c r="E163" s="3"/>
      <c r="F163" s="3"/>
      <c r="J163" s="3"/>
      <c r="K163" s="3"/>
      <c r="L163" s="3"/>
      <c r="M163" s="3"/>
      <c r="N163" s="3"/>
      <c r="O163" s="3"/>
    </row>
    <row r="164" spans="1:15" x14ac:dyDescent="0.3">
      <c r="A164" s="3"/>
      <c r="C164" s="3"/>
      <c r="D164" s="3"/>
      <c r="E164" s="3"/>
      <c r="F164" s="3"/>
      <c r="J164" s="3"/>
      <c r="K164" s="3"/>
      <c r="L164" s="3"/>
      <c r="M164" s="3"/>
      <c r="N164" s="3"/>
      <c r="O164" s="3"/>
    </row>
    <row r="165" spans="1:15" x14ac:dyDescent="0.3">
      <c r="A165" s="3"/>
      <c r="C165" s="3"/>
      <c r="D165" s="3"/>
      <c r="E165" s="3"/>
      <c r="F165" s="3"/>
      <c r="J165" s="3"/>
      <c r="K165" s="3"/>
      <c r="L165" s="3"/>
      <c r="M165" s="3"/>
      <c r="N165" s="3"/>
      <c r="O165" s="3"/>
    </row>
    <row r="166" spans="1:15" x14ac:dyDescent="0.3">
      <c r="A166" s="3"/>
      <c r="C166" s="3"/>
      <c r="D166" s="3"/>
      <c r="E166" s="3"/>
      <c r="F166" s="3"/>
      <c r="J166" s="3"/>
      <c r="K166" s="3"/>
      <c r="L166" s="3"/>
      <c r="M166" s="3"/>
      <c r="N166" s="3"/>
      <c r="O166" s="3"/>
    </row>
    <row r="167" spans="1:15" x14ac:dyDescent="0.3">
      <c r="A167" s="3"/>
      <c r="C167" s="3"/>
      <c r="D167" s="3"/>
      <c r="E167" s="3"/>
      <c r="F167" s="3"/>
      <c r="J167" s="3"/>
      <c r="K167" s="3"/>
      <c r="L167" s="3"/>
      <c r="M167" s="3"/>
      <c r="N167" s="3"/>
      <c r="O167" s="3"/>
    </row>
    <row r="168" spans="1:15" x14ac:dyDescent="0.3">
      <c r="A168" s="3"/>
      <c r="C168" s="3"/>
      <c r="D168" s="3"/>
      <c r="E168" s="3"/>
      <c r="F168" s="3"/>
      <c r="J168" s="3"/>
      <c r="K168" s="3"/>
      <c r="L168" s="3"/>
      <c r="M168" s="3"/>
      <c r="N168" s="3"/>
      <c r="O168" s="3"/>
    </row>
    <row r="169" spans="1:15" x14ac:dyDescent="0.3">
      <c r="A169" s="3"/>
      <c r="C169" s="3"/>
      <c r="D169" s="3"/>
      <c r="E169" s="3"/>
      <c r="F169" s="3"/>
      <c r="J169" s="3"/>
      <c r="K169" s="3"/>
      <c r="L169" s="3"/>
      <c r="M169" s="3"/>
      <c r="N169" s="3"/>
      <c r="O169" s="3"/>
    </row>
    <row r="170" spans="1:15" x14ac:dyDescent="0.3">
      <c r="A170" s="3"/>
      <c r="C170" s="3"/>
      <c r="D170" s="3"/>
      <c r="E170" s="3"/>
      <c r="F170" s="3"/>
      <c r="J170" s="3"/>
      <c r="K170" s="3"/>
      <c r="L170" s="3"/>
      <c r="M170" s="3"/>
      <c r="N170" s="3"/>
      <c r="O170" s="3"/>
    </row>
    <row r="171" spans="1:15" x14ac:dyDescent="0.3">
      <c r="A171" s="3"/>
      <c r="C171" s="3"/>
      <c r="D171" s="3"/>
      <c r="E171" s="3"/>
      <c r="F171" s="3"/>
      <c r="J171" s="3"/>
      <c r="K171" s="3"/>
      <c r="L171" s="3"/>
      <c r="M171" s="3"/>
      <c r="N171" s="3"/>
      <c r="O171" s="3"/>
    </row>
    <row r="172" spans="1:15" x14ac:dyDescent="0.3">
      <c r="A172" s="3"/>
      <c r="C172" s="3"/>
      <c r="D172" s="3"/>
      <c r="E172" s="3"/>
      <c r="F172" s="3"/>
      <c r="J172" s="3"/>
      <c r="K172" s="3"/>
      <c r="L172" s="3"/>
      <c r="M172" s="3"/>
      <c r="N172" s="3"/>
      <c r="O172" s="3"/>
    </row>
    <row r="173" spans="1:15" x14ac:dyDescent="0.3">
      <c r="A173" s="3"/>
      <c r="C173" s="3"/>
      <c r="D173" s="3"/>
      <c r="E173" s="3"/>
      <c r="F173" s="3"/>
      <c r="J173" s="3"/>
      <c r="K173" s="3"/>
      <c r="L173" s="3"/>
      <c r="M173" s="3"/>
      <c r="N173" s="3"/>
      <c r="O173" s="3"/>
    </row>
    <row r="174" spans="1:15" x14ac:dyDescent="0.3">
      <c r="A174" s="3"/>
      <c r="C174" s="3"/>
      <c r="D174" s="3"/>
      <c r="E174" s="3"/>
      <c r="F174" s="3"/>
      <c r="J174" s="3"/>
      <c r="K174" s="3"/>
      <c r="L174" s="3"/>
      <c r="M174" s="3"/>
      <c r="N174" s="3"/>
      <c r="O174" s="3"/>
    </row>
    <row r="175" spans="1:15" x14ac:dyDescent="0.3">
      <c r="A175" s="3"/>
      <c r="C175" s="3"/>
      <c r="D175" s="3"/>
      <c r="E175" s="3"/>
      <c r="F175" s="3"/>
      <c r="J175" s="3"/>
      <c r="K175" s="3"/>
      <c r="L175" s="3"/>
      <c r="M175" s="3"/>
      <c r="N175" s="3"/>
      <c r="O175" s="3"/>
    </row>
    <row r="176" spans="1:15" x14ac:dyDescent="0.3">
      <c r="A176" s="3"/>
      <c r="C176" s="3"/>
      <c r="D176" s="3"/>
      <c r="E176" s="3"/>
      <c r="F176" s="3"/>
      <c r="J176" s="3"/>
      <c r="K176" s="3"/>
      <c r="L176" s="3"/>
      <c r="M176" s="3"/>
      <c r="N176" s="3"/>
      <c r="O176" s="3"/>
    </row>
    <row r="177" spans="1:15" x14ac:dyDescent="0.3">
      <c r="A177" s="3"/>
      <c r="C177" s="3"/>
      <c r="D177" s="3"/>
      <c r="E177" s="3"/>
      <c r="F177" s="3"/>
      <c r="J177" s="3"/>
      <c r="K177" s="3"/>
      <c r="L177" s="3"/>
      <c r="M177" s="3"/>
      <c r="N177" s="3"/>
      <c r="O177" s="3"/>
    </row>
    <row r="178" spans="1:15" x14ac:dyDescent="0.3">
      <c r="A178" s="3"/>
      <c r="C178" s="3"/>
      <c r="D178" s="3"/>
      <c r="E178" s="3"/>
      <c r="F178" s="3"/>
      <c r="J178" s="3"/>
      <c r="K178" s="3"/>
      <c r="L178" s="3"/>
      <c r="M178" s="3"/>
      <c r="N178" s="3"/>
      <c r="O178" s="3"/>
    </row>
    <row r="179" spans="1:15" x14ac:dyDescent="0.3">
      <c r="A179" s="3"/>
      <c r="C179" s="3"/>
      <c r="D179" s="3"/>
      <c r="E179" s="3"/>
      <c r="F179" s="3"/>
      <c r="J179" s="3"/>
      <c r="K179" s="3"/>
      <c r="L179" s="3"/>
      <c r="M179" s="3"/>
      <c r="N179" s="3"/>
      <c r="O179" s="3"/>
    </row>
    <row r="180" spans="1:15" x14ac:dyDescent="0.3">
      <c r="A180" s="3"/>
      <c r="C180" s="3"/>
      <c r="D180" s="3"/>
      <c r="E180" s="3"/>
      <c r="F180" s="3"/>
      <c r="J180" s="3"/>
      <c r="K180" s="3"/>
      <c r="L180" s="3"/>
      <c r="M180" s="3"/>
      <c r="N180" s="3"/>
      <c r="O180" s="3"/>
    </row>
    <row r="181" spans="1:15" x14ac:dyDescent="0.3">
      <c r="A181" s="3"/>
      <c r="C181" s="3"/>
      <c r="D181" s="3"/>
      <c r="E181" s="3"/>
      <c r="F181" s="3"/>
      <c r="J181" s="3"/>
      <c r="K181" s="3"/>
      <c r="L181" s="3"/>
      <c r="M181" s="3"/>
      <c r="N181" s="3"/>
      <c r="O181" s="3"/>
    </row>
    <row r="182" spans="1:15" x14ac:dyDescent="0.3">
      <c r="A182" s="3"/>
      <c r="C182" s="3"/>
      <c r="D182" s="3"/>
      <c r="E182" s="3"/>
      <c r="F182" s="3"/>
      <c r="J182" s="3"/>
      <c r="K182" s="3"/>
      <c r="L182" s="3"/>
      <c r="M182" s="3"/>
      <c r="N182" s="3"/>
      <c r="O182" s="3"/>
    </row>
    <row r="183" spans="1:15" x14ac:dyDescent="0.3">
      <c r="A183" s="3"/>
      <c r="C183" s="3"/>
      <c r="D183" s="3"/>
      <c r="E183" s="3"/>
      <c r="F183" s="3"/>
      <c r="J183" s="3"/>
      <c r="K183" s="3"/>
      <c r="L183" s="3"/>
      <c r="M183" s="3"/>
      <c r="N183" s="3"/>
      <c r="O183" s="3"/>
    </row>
    <row r="184" spans="1:15" x14ac:dyDescent="0.3">
      <c r="A184" s="3"/>
      <c r="C184" s="3"/>
      <c r="D184" s="3"/>
      <c r="E184" s="3"/>
      <c r="F184" s="3"/>
      <c r="J184" s="3"/>
      <c r="K184" s="3"/>
      <c r="L184" s="3"/>
      <c r="M184" s="3"/>
      <c r="N184" s="3"/>
      <c r="O184" s="3"/>
    </row>
    <row r="185" spans="1:15" x14ac:dyDescent="0.3">
      <c r="A185" s="3"/>
      <c r="C185" s="3"/>
      <c r="D185" s="3"/>
      <c r="E185" s="3"/>
      <c r="F185" s="3"/>
      <c r="J185" s="3"/>
      <c r="K185" s="3"/>
      <c r="L185" s="3"/>
      <c r="M185" s="3"/>
      <c r="N185" s="3"/>
      <c r="O185" s="3"/>
    </row>
    <row r="186" spans="1:15" x14ac:dyDescent="0.3">
      <c r="A186" s="3"/>
      <c r="C186" s="3"/>
      <c r="D186" s="3"/>
      <c r="E186" s="3"/>
      <c r="F186" s="3"/>
      <c r="J186" s="3"/>
      <c r="K186" s="3"/>
      <c r="L186" s="3"/>
      <c r="M186" s="3"/>
      <c r="N186" s="3"/>
      <c r="O186" s="3"/>
    </row>
    <row r="187" spans="1:15" x14ac:dyDescent="0.3">
      <c r="A187" s="3"/>
      <c r="C187" s="3"/>
      <c r="D187" s="3"/>
      <c r="E187" s="3"/>
      <c r="F187" s="3"/>
      <c r="J187" s="3"/>
      <c r="K187" s="3"/>
      <c r="L187" s="3"/>
      <c r="M187" s="3"/>
      <c r="N187" s="3"/>
      <c r="O187" s="3"/>
    </row>
    <row r="188" spans="1:15" x14ac:dyDescent="0.3">
      <c r="A188" s="3"/>
      <c r="C188" s="3"/>
      <c r="D188" s="3"/>
      <c r="E188" s="3"/>
      <c r="F188" s="3"/>
      <c r="J188" s="3"/>
      <c r="K188" s="3"/>
      <c r="L188" s="3"/>
      <c r="M188" s="3"/>
      <c r="N188" s="3"/>
      <c r="O188" s="3"/>
    </row>
    <row r="189" spans="1:15" x14ac:dyDescent="0.3">
      <c r="A189" s="3"/>
      <c r="C189" s="3"/>
      <c r="D189" s="3"/>
      <c r="E189" s="3"/>
      <c r="F189" s="3"/>
      <c r="J189" s="3"/>
      <c r="K189" s="3"/>
      <c r="L189" s="3"/>
      <c r="M189" s="3"/>
      <c r="N189" s="3"/>
      <c r="O189" s="3"/>
    </row>
    <row r="190" spans="1:15" x14ac:dyDescent="0.3">
      <c r="A190" s="3"/>
      <c r="C190" s="3"/>
      <c r="D190" s="3"/>
      <c r="E190" s="3"/>
      <c r="F190" s="3"/>
      <c r="J190" s="3"/>
      <c r="K190" s="3"/>
      <c r="L190" s="3"/>
      <c r="M190" s="3"/>
      <c r="N190" s="3"/>
      <c r="O190" s="3"/>
    </row>
    <row r="191" spans="1:15" x14ac:dyDescent="0.3">
      <c r="A191" s="3"/>
      <c r="C191" s="3"/>
      <c r="D191" s="3"/>
      <c r="E191" s="3"/>
      <c r="F191" s="3"/>
      <c r="J191" s="3"/>
      <c r="K191" s="3"/>
      <c r="L191" s="3"/>
      <c r="M191" s="3"/>
      <c r="N191" s="3"/>
      <c r="O191" s="3"/>
    </row>
    <row r="192" spans="1:15" x14ac:dyDescent="0.3">
      <c r="A192" s="3"/>
      <c r="C192" s="3"/>
      <c r="D192" s="3"/>
      <c r="E192" s="3"/>
      <c r="F192" s="3"/>
      <c r="J192" s="3"/>
      <c r="K192" s="3"/>
      <c r="L192" s="3"/>
      <c r="M192" s="3"/>
      <c r="N192" s="3"/>
      <c r="O192" s="3"/>
    </row>
    <row r="193" spans="1:15" x14ac:dyDescent="0.3">
      <c r="A193" s="3"/>
      <c r="C193" s="3"/>
      <c r="D193" s="3"/>
      <c r="E193" s="3"/>
      <c r="F193" s="3"/>
      <c r="J193" s="3"/>
      <c r="K193" s="3"/>
      <c r="L193" s="3"/>
      <c r="M193" s="3"/>
      <c r="N193" s="3"/>
      <c r="O193" s="3"/>
    </row>
    <row r="194" spans="1:15" x14ac:dyDescent="0.3">
      <c r="A194" s="3"/>
      <c r="C194" s="3"/>
      <c r="D194" s="3"/>
      <c r="E194" s="3"/>
      <c r="F194" s="3"/>
      <c r="J194" s="3"/>
      <c r="K194" s="3"/>
      <c r="L194" s="3"/>
      <c r="M194" s="3"/>
      <c r="N194" s="3"/>
      <c r="O194" s="3"/>
    </row>
    <row r="195" spans="1:15" x14ac:dyDescent="0.3">
      <c r="A195" s="3"/>
      <c r="C195" s="3"/>
      <c r="D195" s="3"/>
      <c r="E195" s="3"/>
      <c r="F195" s="3"/>
      <c r="J195" s="3"/>
      <c r="K195" s="3"/>
      <c r="L195" s="3"/>
      <c r="M195" s="3"/>
      <c r="N195" s="3"/>
      <c r="O195" s="3"/>
    </row>
    <row r="196" spans="1:15" x14ac:dyDescent="0.3">
      <c r="A196" s="3"/>
      <c r="C196" s="3"/>
      <c r="D196" s="3"/>
      <c r="E196" s="3"/>
      <c r="F196" s="3"/>
      <c r="J196" s="3"/>
      <c r="K196" s="3"/>
      <c r="L196" s="3"/>
      <c r="M196" s="3"/>
      <c r="N196" s="3"/>
      <c r="O196" s="3"/>
    </row>
    <row r="197" spans="1:15" x14ac:dyDescent="0.3">
      <c r="A197" s="3"/>
      <c r="C197" s="3"/>
      <c r="D197" s="3"/>
      <c r="E197" s="3"/>
      <c r="F197" s="3"/>
      <c r="J197" s="3"/>
      <c r="K197" s="3"/>
      <c r="L197" s="3"/>
      <c r="M197" s="3"/>
      <c r="N197" s="3"/>
      <c r="O197" s="3"/>
    </row>
    <row r="198" spans="1:15" x14ac:dyDescent="0.3">
      <c r="A198" s="3"/>
      <c r="C198" s="3"/>
      <c r="D198" s="3"/>
      <c r="E198" s="3"/>
      <c r="F198" s="3"/>
      <c r="J198" s="3"/>
      <c r="K198" s="3"/>
      <c r="L198" s="3"/>
      <c r="M198" s="3"/>
      <c r="N198" s="3"/>
      <c r="O198" s="3"/>
    </row>
    <row r="199" spans="1:15" x14ac:dyDescent="0.3">
      <c r="A199" s="3"/>
      <c r="C199" s="3"/>
      <c r="D199" s="3"/>
      <c r="E199" s="3"/>
      <c r="F199" s="3"/>
      <c r="J199" s="3"/>
      <c r="K199" s="3"/>
      <c r="L199" s="3"/>
      <c r="M199" s="3"/>
      <c r="N199" s="3"/>
      <c r="O199" s="3"/>
    </row>
    <row r="200" spans="1:15" x14ac:dyDescent="0.3">
      <c r="A200" s="3"/>
      <c r="C200" s="3"/>
      <c r="D200" s="3"/>
      <c r="E200" s="3"/>
      <c r="F200" s="3"/>
      <c r="J200" s="3"/>
      <c r="K200" s="3"/>
      <c r="L200" s="3"/>
      <c r="M200" s="3"/>
      <c r="N200" s="3"/>
      <c r="O200" s="3"/>
    </row>
    <row r="201" spans="1:15" x14ac:dyDescent="0.3">
      <c r="A201" s="3"/>
      <c r="C201" s="3"/>
      <c r="D201" s="3"/>
      <c r="E201" s="3"/>
      <c r="F201" s="3"/>
      <c r="J201" s="3"/>
      <c r="K201" s="3"/>
      <c r="L201" s="3"/>
      <c r="M201" s="3"/>
      <c r="N201" s="3"/>
      <c r="O201" s="3"/>
    </row>
    <row r="202" spans="1:15" x14ac:dyDescent="0.3">
      <c r="A202" s="3"/>
      <c r="C202" s="3"/>
      <c r="D202" s="3"/>
      <c r="E202" s="3"/>
      <c r="F202" s="3"/>
      <c r="J202" s="3"/>
      <c r="K202" s="3"/>
      <c r="L202" s="3"/>
      <c r="M202" s="3"/>
      <c r="N202" s="3"/>
      <c r="O202" s="3"/>
    </row>
    <row r="203" spans="1:15" x14ac:dyDescent="0.3">
      <c r="A203" s="3"/>
      <c r="C203" s="3"/>
      <c r="D203" s="3"/>
      <c r="E203" s="3"/>
      <c r="F203" s="3"/>
      <c r="J203" s="3"/>
      <c r="K203" s="3"/>
      <c r="L203" s="3"/>
      <c r="M203" s="3"/>
      <c r="N203" s="3"/>
      <c r="O203" s="3"/>
    </row>
    <row r="204" spans="1:15" x14ac:dyDescent="0.3">
      <c r="A204" s="3"/>
      <c r="C204" s="3"/>
      <c r="D204" s="3"/>
      <c r="E204" s="3"/>
      <c r="F204" s="3"/>
      <c r="J204" s="3"/>
      <c r="K204" s="3"/>
      <c r="L204" s="3"/>
      <c r="M204" s="3"/>
      <c r="N204" s="3"/>
      <c r="O204" s="3"/>
    </row>
    <row r="205" spans="1:15" x14ac:dyDescent="0.3">
      <c r="A205" s="3"/>
      <c r="C205" s="3"/>
      <c r="D205" s="3"/>
      <c r="E205" s="3"/>
      <c r="F205" s="3"/>
      <c r="J205" s="3"/>
      <c r="K205" s="3"/>
      <c r="L205" s="3"/>
      <c r="M205" s="3"/>
      <c r="N205" s="3"/>
      <c r="O205" s="3"/>
    </row>
    <row r="206" spans="1:15" x14ac:dyDescent="0.3">
      <c r="A206" s="3"/>
      <c r="C206" s="3"/>
      <c r="D206" s="3"/>
      <c r="E206" s="3"/>
      <c r="F206" s="3"/>
      <c r="J206" s="3"/>
      <c r="K206" s="3"/>
      <c r="L206" s="3"/>
      <c r="M206" s="3"/>
      <c r="N206" s="3"/>
      <c r="O206" s="3"/>
    </row>
    <row r="207" spans="1:15" x14ac:dyDescent="0.3">
      <c r="A207" s="3"/>
      <c r="C207" s="3"/>
      <c r="D207" s="3"/>
      <c r="E207" s="3"/>
      <c r="F207" s="3"/>
      <c r="J207" s="3"/>
      <c r="K207" s="3"/>
      <c r="L207" s="3"/>
      <c r="M207" s="3"/>
      <c r="N207" s="3"/>
      <c r="O207" s="3"/>
    </row>
    <row r="208" spans="1:15" x14ac:dyDescent="0.3">
      <c r="A208" s="3"/>
      <c r="C208" s="3"/>
      <c r="D208" s="3"/>
      <c r="E208" s="3"/>
      <c r="F208" s="3"/>
      <c r="J208" s="3"/>
      <c r="K208" s="3"/>
      <c r="L208" s="3"/>
      <c r="M208" s="3"/>
      <c r="N208" s="3"/>
      <c r="O208" s="3"/>
    </row>
    <row r="209" spans="1:15" x14ac:dyDescent="0.3">
      <c r="A209" s="3"/>
      <c r="C209" s="3"/>
      <c r="D209" s="3"/>
      <c r="E209" s="3"/>
      <c r="F209" s="3"/>
      <c r="J209" s="3"/>
      <c r="K209" s="3"/>
      <c r="L209" s="3"/>
      <c r="M209" s="3"/>
      <c r="N209" s="3"/>
      <c r="O209" s="3"/>
    </row>
    <row r="210" spans="1:15" x14ac:dyDescent="0.3">
      <c r="A210" s="3"/>
      <c r="C210" s="3"/>
      <c r="D210" s="3"/>
      <c r="E210" s="3"/>
      <c r="F210" s="3"/>
      <c r="J210" s="3"/>
      <c r="K210" s="3"/>
      <c r="L210" s="3"/>
      <c r="M210" s="3"/>
      <c r="N210" s="3"/>
      <c r="O210" s="3"/>
    </row>
    <row r="211" spans="1:15" x14ac:dyDescent="0.3">
      <c r="A211" s="3"/>
      <c r="C211" s="3"/>
      <c r="D211" s="3"/>
      <c r="E211" s="3"/>
      <c r="F211" s="3"/>
      <c r="J211" s="3"/>
      <c r="K211" s="3"/>
      <c r="L211" s="3"/>
      <c r="M211" s="3"/>
      <c r="N211" s="3"/>
      <c r="O211" s="3"/>
    </row>
    <row r="212" spans="1:15" x14ac:dyDescent="0.3">
      <c r="A212" s="3"/>
      <c r="C212" s="3"/>
      <c r="D212" s="3"/>
      <c r="E212" s="3"/>
      <c r="F212" s="3"/>
      <c r="J212" s="3"/>
      <c r="K212" s="3"/>
      <c r="L212" s="3"/>
      <c r="M212" s="3"/>
      <c r="N212" s="3"/>
      <c r="O212" s="3"/>
    </row>
    <row r="213" spans="1:15" x14ac:dyDescent="0.3">
      <c r="A213" s="3"/>
      <c r="C213" s="3"/>
      <c r="D213" s="3"/>
      <c r="E213" s="3"/>
      <c r="F213" s="3"/>
      <c r="J213" s="3"/>
      <c r="K213" s="3"/>
      <c r="L213" s="3"/>
      <c r="M213" s="3"/>
      <c r="N213" s="3"/>
      <c r="O213" s="3"/>
    </row>
    <row r="214" spans="1:15" x14ac:dyDescent="0.3">
      <c r="A214" s="3"/>
      <c r="C214" s="3"/>
      <c r="D214" s="3"/>
      <c r="E214" s="3"/>
      <c r="F214" s="3"/>
      <c r="J214" s="3"/>
      <c r="K214" s="3"/>
      <c r="L214" s="3"/>
      <c r="M214" s="3"/>
      <c r="N214" s="3"/>
      <c r="O214" s="3"/>
    </row>
    <row r="215" spans="1:15" x14ac:dyDescent="0.3">
      <c r="A215" s="3"/>
      <c r="C215" s="3"/>
      <c r="D215" s="3"/>
      <c r="E215" s="3"/>
      <c r="F215" s="3"/>
      <c r="J215" s="3"/>
      <c r="K215" s="3"/>
      <c r="L215" s="3"/>
      <c r="M215" s="3"/>
      <c r="N215" s="3"/>
      <c r="O215" s="3"/>
    </row>
    <row r="216" spans="1:15" x14ac:dyDescent="0.3">
      <c r="A216" s="3"/>
      <c r="C216" s="3"/>
      <c r="D216" s="3"/>
      <c r="E216" s="3"/>
      <c r="F216" s="3"/>
      <c r="J216" s="3"/>
      <c r="K216" s="3"/>
      <c r="L216" s="3"/>
      <c r="M216" s="3"/>
      <c r="N216" s="3"/>
      <c r="O216" s="3"/>
    </row>
    <row r="217" spans="1:15" x14ac:dyDescent="0.3">
      <c r="A217" s="3"/>
      <c r="C217" s="3"/>
      <c r="D217" s="3"/>
      <c r="E217" s="3"/>
      <c r="F217" s="3"/>
      <c r="J217" s="3"/>
      <c r="K217" s="3"/>
      <c r="L217" s="3"/>
      <c r="M217" s="3"/>
      <c r="N217" s="3"/>
      <c r="O217" s="3"/>
    </row>
    <row r="218" spans="1:15" x14ac:dyDescent="0.3">
      <c r="A218" s="3"/>
      <c r="C218" s="3"/>
      <c r="D218" s="3"/>
      <c r="E218" s="3"/>
      <c r="F218" s="3"/>
      <c r="J218" s="3"/>
      <c r="K218" s="3"/>
      <c r="L218" s="3"/>
      <c r="M218" s="3"/>
      <c r="N218" s="3"/>
      <c r="O218" s="3"/>
    </row>
    <row r="219" spans="1:15" x14ac:dyDescent="0.3">
      <c r="A219" s="3"/>
      <c r="C219" s="3"/>
      <c r="D219" s="3"/>
      <c r="E219" s="3"/>
      <c r="F219" s="3"/>
      <c r="J219" s="3"/>
      <c r="K219" s="3"/>
      <c r="L219" s="3"/>
      <c r="M219" s="3"/>
      <c r="N219" s="3"/>
      <c r="O219" s="3"/>
    </row>
    <row r="220" spans="1:15" x14ac:dyDescent="0.3">
      <c r="A220" s="3"/>
      <c r="C220" s="3"/>
      <c r="D220" s="3"/>
      <c r="E220" s="3"/>
      <c r="F220" s="3"/>
      <c r="J220" s="3"/>
      <c r="K220" s="3"/>
      <c r="L220" s="3"/>
      <c r="M220" s="3"/>
      <c r="N220" s="3"/>
      <c r="O220" s="3"/>
    </row>
    <row r="221" spans="1:15" x14ac:dyDescent="0.3">
      <c r="A221" s="3"/>
      <c r="C221" s="3"/>
      <c r="D221" s="3"/>
      <c r="E221" s="3"/>
      <c r="F221" s="3"/>
      <c r="J221" s="3"/>
      <c r="K221" s="3"/>
      <c r="L221" s="3"/>
      <c r="M221" s="3"/>
      <c r="N221" s="3"/>
      <c r="O221" s="3"/>
    </row>
    <row r="222" spans="1:15" x14ac:dyDescent="0.3">
      <c r="A222" s="3"/>
      <c r="C222" s="3"/>
      <c r="D222" s="3"/>
      <c r="E222" s="3"/>
      <c r="F222" s="3"/>
      <c r="J222" s="3"/>
      <c r="K222" s="3"/>
      <c r="L222" s="3"/>
      <c r="M222" s="3"/>
      <c r="N222" s="3"/>
      <c r="O222" s="3"/>
    </row>
    <row r="223" spans="1:15" x14ac:dyDescent="0.3">
      <c r="A223" s="3"/>
      <c r="C223" s="3"/>
      <c r="D223" s="3"/>
      <c r="E223" s="3"/>
      <c r="F223" s="3"/>
      <c r="J223" s="3"/>
      <c r="K223" s="3"/>
      <c r="L223" s="3"/>
      <c r="M223" s="3"/>
      <c r="N223" s="3"/>
      <c r="O223" s="3"/>
    </row>
    <row r="224" spans="1:15" x14ac:dyDescent="0.3">
      <c r="A224" s="3"/>
      <c r="C224" s="3"/>
      <c r="D224" s="3"/>
      <c r="E224" s="3"/>
      <c r="F224" s="3"/>
      <c r="J224" s="3"/>
      <c r="K224" s="3"/>
      <c r="L224" s="3"/>
      <c r="M224" s="3"/>
      <c r="N224" s="3"/>
      <c r="O224" s="3"/>
    </row>
    <row r="225" spans="1:15" x14ac:dyDescent="0.3">
      <c r="A225" s="3"/>
      <c r="C225" s="3"/>
      <c r="D225" s="3"/>
      <c r="E225" s="3"/>
      <c r="F225" s="3"/>
      <c r="J225" s="3"/>
      <c r="K225" s="3"/>
      <c r="L225" s="3"/>
      <c r="M225" s="3"/>
      <c r="N225" s="3"/>
      <c r="O225" s="3"/>
    </row>
    <row r="226" spans="1:15" x14ac:dyDescent="0.3">
      <c r="A226" s="3"/>
      <c r="C226" s="3"/>
      <c r="D226" s="3"/>
      <c r="E226" s="3"/>
      <c r="F226" s="3"/>
      <c r="J226" s="3"/>
      <c r="K226" s="3"/>
      <c r="L226" s="3"/>
      <c r="M226" s="3"/>
      <c r="N226" s="3"/>
      <c r="O226" s="3"/>
    </row>
    <row r="227" spans="1:15" x14ac:dyDescent="0.3">
      <c r="A227" s="3"/>
      <c r="C227" s="3"/>
      <c r="D227" s="3"/>
      <c r="E227" s="3"/>
      <c r="F227" s="3"/>
      <c r="J227" s="3"/>
      <c r="K227" s="3"/>
      <c r="L227" s="3"/>
      <c r="M227" s="3"/>
      <c r="N227" s="3"/>
      <c r="O227" s="3"/>
    </row>
    <row r="228" spans="1:15" x14ac:dyDescent="0.3">
      <c r="A228" s="3"/>
      <c r="C228" s="3"/>
      <c r="D228" s="3"/>
      <c r="E228" s="3"/>
      <c r="F228" s="3"/>
      <c r="J228" s="3"/>
      <c r="K228" s="3"/>
      <c r="L228" s="3"/>
      <c r="M228" s="3"/>
      <c r="N228" s="3"/>
      <c r="O228" s="3"/>
    </row>
    <row r="229" spans="1:15" x14ac:dyDescent="0.3">
      <c r="A229" s="3"/>
      <c r="C229" s="3"/>
      <c r="D229" s="3"/>
      <c r="E229" s="3"/>
      <c r="F229" s="3"/>
      <c r="J229" s="3"/>
      <c r="K229" s="3"/>
      <c r="L229" s="3"/>
      <c r="M229" s="3"/>
      <c r="N229" s="3"/>
      <c r="O229" s="3"/>
    </row>
    <row r="230" spans="1:15" x14ac:dyDescent="0.3">
      <c r="A230" s="3"/>
      <c r="C230" s="3"/>
      <c r="D230" s="3"/>
      <c r="E230" s="3"/>
      <c r="F230" s="3"/>
      <c r="J230" s="3"/>
      <c r="K230" s="3"/>
      <c r="L230" s="3"/>
      <c r="M230" s="3"/>
      <c r="N230" s="3"/>
      <c r="O230" s="3"/>
    </row>
    <row r="231" spans="1:15" x14ac:dyDescent="0.3">
      <c r="A231" s="3"/>
      <c r="C231" s="3"/>
      <c r="D231" s="3"/>
      <c r="E231" s="3"/>
      <c r="F231" s="3"/>
      <c r="J231" s="3"/>
      <c r="K231" s="3"/>
      <c r="L231" s="3"/>
      <c r="M231" s="3"/>
      <c r="N231" s="3"/>
      <c r="O231" s="3"/>
    </row>
    <row r="232" spans="1:15" x14ac:dyDescent="0.3">
      <c r="A232" s="3"/>
      <c r="C232" s="3"/>
      <c r="D232" s="3"/>
      <c r="E232" s="3"/>
      <c r="F232" s="3"/>
      <c r="J232" s="3"/>
      <c r="K232" s="3"/>
      <c r="L232" s="3"/>
      <c r="M232" s="3"/>
      <c r="N232" s="3"/>
      <c r="O232" s="3"/>
    </row>
    <row r="233" spans="1:15" x14ac:dyDescent="0.3">
      <c r="A233" s="3"/>
      <c r="C233" s="3"/>
      <c r="D233" s="3"/>
      <c r="E233" s="3"/>
      <c r="F233" s="3"/>
      <c r="J233" s="3"/>
      <c r="K233" s="3"/>
      <c r="L233" s="3"/>
      <c r="M233" s="3"/>
      <c r="N233" s="3"/>
      <c r="O233" s="3"/>
    </row>
    <row r="234" spans="1:15" x14ac:dyDescent="0.3">
      <c r="A234" s="3"/>
      <c r="C234" s="3"/>
      <c r="D234" s="3"/>
      <c r="E234" s="3"/>
      <c r="F234" s="3"/>
      <c r="J234" s="3"/>
      <c r="K234" s="3"/>
      <c r="L234" s="3"/>
      <c r="M234" s="3"/>
      <c r="N234" s="3"/>
      <c r="O234" s="3"/>
    </row>
    <row r="235" spans="1:15" x14ac:dyDescent="0.3">
      <c r="A235" s="3"/>
      <c r="C235" s="3"/>
      <c r="D235" s="3"/>
      <c r="E235" s="3"/>
      <c r="F235" s="3"/>
      <c r="J235" s="3"/>
      <c r="K235" s="3"/>
      <c r="L235" s="3"/>
      <c r="M235" s="3"/>
      <c r="N235" s="3"/>
      <c r="O235" s="3"/>
    </row>
    <row r="236" spans="1:15" x14ac:dyDescent="0.3">
      <c r="A236" s="3"/>
      <c r="C236" s="3"/>
      <c r="D236" s="3"/>
      <c r="E236" s="3"/>
      <c r="F236" s="3"/>
      <c r="J236" s="3"/>
      <c r="K236" s="3"/>
      <c r="L236" s="3"/>
      <c r="M236" s="3"/>
      <c r="N236" s="3"/>
      <c r="O236" s="3"/>
    </row>
    <row r="237" spans="1:15" x14ac:dyDescent="0.3">
      <c r="A237" s="3"/>
      <c r="C237" s="3"/>
      <c r="D237" s="3"/>
      <c r="E237" s="3"/>
      <c r="F237" s="3"/>
      <c r="J237" s="3"/>
      <c r="K237" s="3"/>
      <c r="L237" s="3"/>
      <c r="M237" s="3"/>
      <c r="N237" s="3"/>
      <c r="O237" s="3"/>
    </row>
    <row r="238" spans="1:15" x14ac:dyDescent="0.3">
      <c r="A238" s="3"/>
      <c r="C238" s="3"/>
      <c r="D238" s="3"/>
      <c r="E238" s="3"/>
      <c r="F238" s="3"/>
      <c r="J238" s="3"/>
      <c r="K238" s="3"/>
      <c r="L238" s="3"/>
      <c r="M238" s="3"/>
      <c r="N238" s="3"/>
      <c r="O238" s="3"/>
    </row>
    <row r="239" spans="1:15" x14ac:dyDescent="0.3">
      <c r="A239" s="3"/>
      <c r="C239" s="3"/>
      <c r="D239" s="3"/>
      <c r="E239" s="3"/>
      <c r="F239" s="3"/>
      <c r="J239" s="3"/>
      <c r="K239" s="3"/>
      <c r="L239" s="3"/>
      <c r="M239" s="3"/>
      <c r="N239" s="3"/>
      <c r="O239" s="3"/>
    </row>
    <row r="240" spans="1:15" x14ac:dyDescent="0.3">
      <c r="A240" s="3"/>
      <c r="C240" s="3"/>
      <c r="D240" s="3"/>
      <c r="E240" s="3"/>
      <c r="F240" s="3"/>
      <c r="J240" s="3"/>
      <c r="K240" s="3"/>
      <c r="L240" s="3"/>
      <c r="M240" s="3"/>
      <c r="N240" s="3"/>
      <c r="O240" s="3"/>
    </row>
    <row r="241" spans="1:15" x14ac:dyDescent="0.3">
      <c r="A241" s="3"/>
      <c r="C241" s="3"/>
      <c r="D241" s="3"/>
      <c r="E241" s="3"/>
      <c r="F241" s="3"/>
      <c r="J241" s="3"/>
      <c r="K241" s="3"/>
      <c r="L241" s="3"/>
      <c r="M241" s="3"/>
      <c r="N241" s="3"/>
      <c r="O241" s="3"/>
    </row>
    <row r="242" spans="1:15" x14ac:dyDescent="0.3">
      <c r="A242" s="3"/>
      <c r="C242" s="3"/>
      <c r="D242" s="3"/>
      <c r="E242" s="3"/>
      <c r="F242" s="3"/>
      <c r="J242" s="3"/>
      <c r="K242" s="3"/>
      <c r="L242" s="3"/>
      <c r="M242" s="3"/>
      <c r="N242" s="3"/>
      <c r="O242" s="3"/>
    </row>
    <row r="243" spans="1:15" x14ac:dyDescent="0.3">
      <c r="A243" s="3"/>
      <c r="C243" s="3"/>
      <c r="D243" s="3"/>
      <c r="E243" s="3"/>
      <c r="F243" s="3"/>
      <c r="J243" s="3"/>
      <c r="K243" s="3"/>
      <c r="L243" s="3"/>
      <c r="M243" s="3"/>
      <c r="N243" s="3"/>
      <c r="O243" s="3"/>
    </row>
    <row r="244" spans="1:15" x14ac:dyDescent="0.3">
      <c r="A244" s="3"/>
      <c r="C244" s="3"/>
      <c r="D244" s="3"/>
      <c r="E244" s="3"/>
      <c r="F244" s="3"/>
      <c r="J244" s="3"/>
      <c r="K244" s="3"/>
      <c r="L244" s="3"/>
      <c r="M244" s="3"/>
      <c r="N244" s="3"/>
      <c r="O244" s="3"/>
    </row>
    <row r="245" spans="1:15" x14ac:dyDescent="0.3">
      <c r="A245" s="3"/>
      <c r="C245" s="3"/>
      <c r="D245" s="3"/>
      <c r="E245" s="3"/>
      <c r="F245" s="3"/>
      <c r="J245" s="3"/>
      <c r="K245" s="3"/>
      <c r="L245" s="3"/>
      <c r="M245" s="3"/>
      <c r="N245" s="3"/>
      <c r="O245" s="3"/>
    </row>
    <row r="246" spans="1:15" x14ac:dyDescent="0.3">
      <c r="A246" s="3"/>
      <c r="C246" s="3"/>
      <c r="D246" s="3"/>
      <c r="E246" s="3"/>
      <c r="F246" s="3"/>
      <c r="J246" s="3"/>
      <c r="K246" s="3"/>
      <c r="L246" s="3"/>
      <c r="M246" s="3"/>
      <c r="N246" s="3"/>
      <c r="O246" s="3"/>
    </row>
    <row r="247" spans="1:15" x14ac:dyDescent="0.3">
      <c r="A247" s="3"/>
      <c r="C247" s="3"/>
      <c r="D247" s="3"/>
      <c r="E247" s="3"/>
      <c r="F247" s="3"/>
      <c r="J247" s="3"/>
      <c r="K247" s="3"/>
      <c r="L247" s="3"/>
      <c r="M247" s="3"/>
      <c r="N247" s="3"/>
      <c r="O247" s="3"/>
    </row>
    <row r="248" spans="1:15" x14ac:dyDescent="0.3">
      <c r="A248" s="3"/>
      <c r="C248" s="3"/>
      <c r="D248" s="3"/>
      <c r="E248" s="3"/>
      <c r="F248" s="3"/>
      <c r="J248" s="3"/>
      <c r="K248" s="3"/>
      <c r="L248" s="3"/>
      <c r="M248" s="3"/>
      <c r="N248" s="3"/>
      <c r="O248" s="3"/>
    </row>
    <row r="249" spans="1:15" x14ac:dyDescent="0.3">
      <c r="A249" s="3"/>
      <c r="C249" s="3"/>
      <c r="D249" s="3"/>
      <c r="E249" s="3"/>
      <c r="F249" s="3"/>
      <c r="J249" s="3"/>
      <c r="K249" s="3"/>
      <c r="L249" s="3"/>
      <c r="M249" s="3"/>
      <c r="N249" s="3"/>
      <c r="O249" s="3"/>
    </row>
    <row r="250" spans="1:15" x14ac:dyDescent="0.3">
      <c r="A250" s="3"/>
      <c r="C250" s="3"/>
      <c r="D250" s="3"/>
      <c r="E250" s="3"/>
      <c r="F250" s="3"/>
      <c r="J250" s="3"/>
      <c r="K250" s="3"/>
      <c r="L250" s="3"/>
      <c r="M250" s="3"/>
      <c r="N250" s="3"/>
      <c r="O250" s="3"/>
    </row>
    <row r="251" spans="1:15" x14ac:dyDescent="0.3">
      <c r="A251" s="3"/>
      <c r="C251" s="3"/>
      <c r="D251" s="3"/>
      <c r="E251" s="3"/>
      <c r="F251" s="3"/>
      <c r="J251" s="3"/>
      <c r="K251" s="3"/>
      <c r="L251" s="3"/>
      <c r="M251" s="3"/>
      <c r="N251" s="3"/>
      <c r="O251" s="3"/>
    </row>
    <row r="252" spans="1:15" x14ac:dyDescent="0.3">
      <c r="A252" s="3"/>
      <c r="C252" s="3"/>
      <c r="D252" s="3"/>
      <c r="E252" s="3"/>
      <c r="F252" s="3"/>
      <c r="J252" s="3"/>
      <c r="K252" s="3"/>
      <c r="L252" s="3"/>
      <c r="M252" s="3"/>
      <c r="N252" s="3"/>
      <c r="O252" s="3"/>
    </row>
    <row r="253" spans="1:15" x14ac:dyDescent="0.3">
      <c r="A253" s="3"/>
      <c r="C253" s="3"/>
      <c r="D253" s="3"/>
      <c r="E253" s="3"/>
      <c r="F253" s="3"/>
      <c r="J253" s="3"/>
      <c r="K253" s="3"/>
      <c r="L253" s="3"/>
      <c r="M253" s="3"/>
      <c r="N253" s="3"/>
      <c r="O253" s="3"/>
    </row>
    <row r="254" spans="1:15" x14ac:dyDescent="0.3">
      <c r="A254" s="3"/>
      <c r="C254" s="3"/>
      <c r="D254" s="3"/>
      <c r="E254" s="3"/>
      <c r="F254" s="3"/>
      <c r="J254" s="3"/>
      <c r="K254" s="3"/>
      <c r="L254" s="3"/>
      <c r="M254" s="3"/>
      <c r="N254" s="3"/>
      <c r="O254" s="3"/>
    </row>
    <row r="255" spans="1:15" x14ac:dyDescent="0.3">
      <c r="A255" s="3"/>
      <c r="C255" s="3"/>
      <c r="D255" s="3"/>
      <c r="E255" s="3"/>
      <c r="F255" s="3"/>
      <c r="J255" s="3"/>
      <c r="K255" s="3"/>
      <c r="L255" s="3"/>
      <c r="M255" s="3"/>
      <c r="N255" s="3"/>
      <c r="O255" s="3"/>
    </row>
    <row r="256" spans="1:15" x14ac:dyDescent="0.3">
      <c r="A256" s="3"/>
      <c r="C256" s="3"/>
      <c r="D256" s="3"/>
      <c r="E256" s="3"/>
      <c r="F256" s="3"/>
      <c r="J256" s="3"/>
      <c r="K256" s="3"/>
      <c r="L256" s="3"/>
      <c r="M256" s="3"/>
      <c r="N256" s="3"/>
      <c r="O256" s="3"/>
    </row>
    <row r="257" spans="1:15" x14ac:dyDescent="0.3">
      <c r="A257" s="3"/>
      <c r="C257" s="3"/>
      <c r="D257" s="3"/>
      <c r="E257" s="3"/>
      <c r="F257" s="3"/>
      <c r="J257" s="3"/>
      <c r="K257" s="3"/>
      <c r="L257" s="3"/>
      <c r="M257" s="3"/>
      <c r="N257" s="3"/>
      <c r="O257" s="3"/>
    </row>
    <row r="258" spans="1:15" x14ac:dyDescent="0.3">
      <c r="A258" s="3"/>
      <c r="C258" s="3"/>
      <c r="D258" s="3"/>
      <c r="E258" s="3"/>
      <c r="F258" s="3"/>
      <c r="J258" s="3"/>
      <c r="K258" s="3"/>
      <c r="L258" s="3"/>
      <c r="M258" s="3"/>
      <c r="N258" s="3"/>
      <c r="O258" s="3"/>
    </row>
    <row r="259" spans="1:15" x14ac:dyDescent="0.3">
      <c r="A259" s="3"/>
      <c r="C259" s="3"/>
      <c r="D259" s="3"/>
      <c r="E259" s="3"/>
      <c r="F259" s="3"/>
      <c r="J259" s="3"/>
      <c r="K259" s="3"/>
      <c r="L259" s="3"/>
      <c r="M259" s="3"/>
      <c r="N259" s="3"/>
      <c r="O259" s="3"/>
    </row>
    <row r="260" spans="1:15" x14ac:dyDescent="0.3">
      <c r="A260" s="3"/>
      <c r="C260" s="3"/>
      <c r="D260" s="3"/>
      <c r="E260" s="3"/>
      <c r="F260" s="3"/>
      <c r="J260" s="3"/>
      <c r="K260" s="3"/>
      <c r="L260" s="3"/>
      <c r="M260" s="3"/>
      <c r="N260" s="3"/>
      <c r="O260" s="3"/>
    </row>
    <row r="261" spans="1:15" x14ac:dyDescent="0.3">
      <c r="A261" s="3"/>
      <c r="C261" s="3"/>
      <c r="D261" s="3"/>
      <c r="E261" s="3"/>
      <c r="F261" s="3"/>
      <c r="J261" s="3"/>
      <c r="K261" s="3"/>
      <c r="L261" s="3"/>
      <c r="M261" s="3"/>
      <c r="N261" s="3"/>
      <c r="O261" s="3"/>
    </row>
    <row r="262" spans="1:15" x14ac:dyDescent="0.3">
      <c r="A262" s="3"/>
      <c r="C262" s="3"/>
      <c r="D262" s="3"/>
      <c r="E262" s="3"/>
      <c r="F262" s="3"/>
      <c r="J262" s="3"/>
      <c r="K262" s="3"/>
      <c r="L262" s="3"/>
      <c r="M262" s="3"/>
      <c r="N262" s="3"/>
      <c r="O262" s="3"/>
    </row>
    <row r="263" spans="1:15" x14ac:dyDescent="0.3">
      <c r="A263" s="3"/>
      <c r="C263" s="3"/>
      <c r="D263" s="3"/>
      <c r="E263" s="3"/>
      <c r="F263" s="3"/>
      <c r="J263" s="3"/>
      <c r="K263" s="3"/>
      <c r="L263" s="3"/>
      <c r="M263" s="3"/>
      <c r="N263" s="3"/>
      <c r="O263" s="3"/>
    </row>
    <row r="264" spans="1:15" x14ac:dyDescent="0.3">
      <c r="A264" s="3"/>
      <c r="C264" s="3"/>
      <c r="D264" s="3"/>
      <c r="E264" s="3"/>
      <c r="F264" s="3"/>
      <c r="J264" s="3"/>
      <c r="K264" s="3"/>
      <c r="L264" s="3"/>
      <c r="M264" s="3"/>
      <c r="N264" s="3"/>
      <c r="O264" s="3"/>
    </row>
    <row r="265" spans="1:15" x14ac:dyDescent="0.3">
      <c r="A265" s="3"/>
      <c r="C265" s="3"/>
      <c r="D265" s="3"/>
      <c r="E265" s="3"/>
      <c r="F265" s="3"/>
      <c r="J265" s="3"/>
      <c r="K265" s="3"/>
      <c r="L265" s="3"/>
      <c r="M265" s="3"/>
      <c r="N265" s="3"/>
      <c r="O265" s="3"/>
    </row>
    <row r="266" spans="1:15" x14ac:dyDescent="0.3">
      <c r="A266" s="3"/>
      <c r="C266" s="3"/>
      <c r="D266" s="3"/>
      <c r="E266" s="3"/>
      <c r="F266" s="3"/>
      <c r="J266" s="3"/>
      <c r="K266" s="3"/>
      <c r="L266" s="3"/>
      <c r="M266" s="3"/>
      <c r="N266" s="3"/>
      <c r="O266" s="3"/>
    </row>
    <row r="267" spans="1:15" x14ac:dyDescent="0.3">
      <c r="A267" s="3"/>
      <c r="C267" s="3"/>
      <c r="D267" s="3"/>
      <c r="E267" s="3"/>
      <c r="F267" s="3"/>
      <c r="J267" s="3"/>
      <c r="K267" s="3"/>
      <c r="L267" s="3"/>
      <c r="M267" s="3"/>
      <c r="N267" s="3"/>
      <c r="O267" s="3"/>
    </row>
    <row r="268" spans="1:15" x14ac:dyDescent="0.3">
      <c r="A268" s="3"/>
      <c r="C268" s="3"/>
      <c r="D268" s="3"/>
      <c r="E268" s="3"/>
      <c r="F268" s="3"/>
      <c r="J268" s="3"/>
      <c r="K268" s="3"/>
      <c r="L268" s="3"/>
      <c r="M268" s="3"/>
      <c r="N268" s="3"/>
      <c r="O268" s="3"/>
    </row>
    <row r="269" spans="1:15" x14ac:dyDescent="0.3">
      <c r="A269" s="3"/>
      <c r="C269" s="3"/>
      <c r="D269" s="3"/>
      <c r="E269" s="3"/>
      <c r="F269" s="3"/>
      <c r="J269" s="3"/>
      <c r="K269" s="3"/>
      <c r="L269" s="3"/>
      <c r="M269" s="3"/>
      <c r="N269" s="3"/>
      <c r="O269" s="3"/>
    </row>
    <row r="270" spans="1:15" x14ac:dyDescent="0.3">
      <c r="A270" s="3"/>
      <c r="C270" s="3"/>
      <c r="D270" s="3"/>
      <c r="E270" s="3"/>
      <c r="F270" s="3"/>
      <c r="J270" s="3"/>
      <c r="K270" s="3"/>
      <c r="L270" s="3"/>
      <c r="M270" s="3"/>
      <c r="N270" s="3"/>
      <c r="O270" s="3"/>
    </row>
    <row r="271" spans="1:15" x14ac:dyDescent="0.3">
      <c r="A271" s="3"/>
      <c r="C271" s="3"/>
      <c r="D271" s="3"/>
      <c r="E271" s="3"/>
      <c r="F271" s="3"/>
      <c r="J271" s="3"/>
      <c r="K271" s="3"/>
      <c r="L271" s="3"/>
      <c r="M271" s="3"/>
      <c r="N271" s="3"/>
      <c r="O271" s="3"/>
    </row>
    <row r="272" spans="1:15" x14ac:dyDescent="0.3">
      <c r="A272" s="3"/>
      <c r="C272" s="3"/>
      <c r="D272" s="3"/>
      <c r="E272" s="3"/>
      <c r="F272" s="3"/>
      <c r="J272" s="3"/>
      <c r="K272" s="3"/>
      <c r="L272" s="3"/>
      <c r="M272" s="3"/>
      <c r="N272" s="3"/>
      <c r="O272" s="3"/>
    </row>
    <row r="273" spans="1:15" x14ac:dyDescent="0.3">
      <c r="A273" s="3"/>
      <c r="C273" s="3"/>
      <c r="D273" s="3"/>
      <c r="E273" s="3"/>
      <c r="F273" s="3"/>
      <c r="J273" s="3"/>
      <c r="K273" s="3"/>
      <c r="L273" s="3"/>
      <c r="M273" s="3"/>
      <c r="N273" s="3"/>
      <c r="O273" s="3"/>
    </row>
    <row r="274" spans="1:15" x14ac:dyDescent="0.3">
      <c r="A274" s="3"/>
      <c r="C274" s="3"/>
      <c r="D274" s="3"/>
      <c r="E274" s="3"/>
      <c r="F274" s="3"/>
      <c r="J274" s="3"/>
      <c r="K274" s="3"/>
      <c r="L274" s="3"/>
      <c r="M274" s="3"/>
      <c r="N274" s="3"/>
      <c r="O274" s="3"/>
    </row>
    <row r="275" spans="1:15" x14ac:dyDescent="0.3">
      <c r="A275" s="3"/>
      <c r="C275" s="3"/>
      <c r="D275" s="3"/>
      <c r="E275" s="3"/>
      <c r="F275" s="3"/>
      <c r="J275" s="3"/>
      <c r="K275" s="3"/>
      <c r="L275" s="3"/>
      <c r="M275" s="3"/>
      <c r="N275" s="3"/>
      <c r="O275" s="3"/>
    </row>
    <row r="276" spans="1:15" x14ac:dyDescent="0.3">
      <c r="A276" s="3"/>
      <c r="C276" s="3"/>
      <c r="D276" s="3"/>
      <c r="E276" s="3"/>
      <c r="F276" s="3"/>
      <c r="J276" s="3"/>
      <c r="K276" s="3"/>
      <c r="L276" s="3"/>
      <c r="M276" s="3"/>
      <c r="N276" s="3"/>
      <c r="O276" s="3"/>
    </row>
    <row r="277" spans="1:15" x14ac:dyDescent="0.3">
      <c r="A277" s="3"/>
      <c r="C277" s="3"/>
      <c r="D277" s="3"/>
      <c r="E277" s="3"/>
      <c r="F277" s="3"/>
      <c r="J277" s="3"/>
      <c r="K277" s="3"/>
      <c r="L277" s="3"/>
      <c r="M277" s="3"/>
      <c r="N277" s="3"/>
      <c r="O277" s="3"/>
    </row>
    <row r="278" spans="1:15" x14ac:dyDescent="0.3">
      <c r="A278" s="3"/>
      <c r="C278" s="3"/>
      <c r="D278" s="3"/>
      <c r="E278" s="3"/>
      <c r="F278" s="3"/>
      <c r="J278" s="3"/>
      <c r="K278" s="3"/>
      <c r="L278" s="3"/>
      <c r="M278" s="3"/>
      <c r="N278" s="3"/>
      <c r="O278" s="3"/>
    </row>
    <row r="279" spans="1:15" x14ac:dyDescent="0.3">
      <c r="A279" s="3"/>
      <c r="C279" s="3"/>
      <c r="D279" s="3"/>
      <c r="E279" s="3"/>
      <c r="F279" s="3"/>
      <c r="J279" s="3"/>
      <c r="K279" s="3"/>
      <c r="L279" s="3"/>
      <c r="M279" s="3"/>
      <c r="N279" s="3"/>
      <c r="O279" s="3"/>
    </row>
    <row r="280" spans="1:15" x14ac:dyDescent="0.3">
      <c r="A280" s="3"/>
      <c r="C280" s="3"/>
      <c r="D280" s="3"/>
      <c r="E280" s="3"/>
      <c r="F280" s="3"/>
      <c r="J280" s="3"/>
      <c r="K280" s="3"/>
      <c r="L280" s="3"/>
      <c r="M280" s="3"/>
      <c r="N280" s="3"/>
      <c r="O280" s="3"/>
    </row>
    <row r="281" spans="1:15" x14ac:dyDescent="0.3">
      <c r="A281" s="3"/>
      <c r="C281" s="3"/>
      <c r="D281" s="3"/>
      <c r="E281" s="3"/>
      <c r="F281" s="3"/>
      <c r="J281" s="3"/>
      <c r="K281" s="3"/>
      <c r="L281" s="3"/>
      <c r="M281" s="3"/>
      <c r="N281" s="3"/>
      <c r="O281" s="3"/>
    </row>
    <row r="282" spans="1:15" x14ac:dyDescent="0.3">
      <c r="A282" s="3"/>
      <c r="C282" s="3"/>
      <c r="D282" s="3"/>
      <c r="E282" s="3"/>
      <c r="F282" s="3"/>
      <c r="J282" s="3"/>
      <c r="K282" s="3"/>
      <c r="L282" s="3"/>
      <c r="M282" s="3"/>
      <c r="N282" s="3"/>
      <c r="O282" s="3"/>
    </row>
    <row r="283" spans="1:15" x14ac:dyDescent="0.3">
      <c r="A283" s="3"/>
      <c r="C283" s="3"/>
      <c r="D283" s="3"/>
      <c r="E283" s="3"/>
      <c r="F283" s="3"/>
      <c r="J283" s="3"/>
      <c r="K283" s="3"/>
      <c r="L283" s="3"/>
      <c r="M283" s="3"/>
      <c r="N283" s="3"/>
      <c r="O283" s="3"/>
    </row>
    <row r="284" spans="1:15" x14ac:dyDescent="0.3">
      <c r="A284" s="3"/>
      <c r="C284" s="3"/>
      <c r="D284" s="3"/>
      <c r="E284" s="3"/>
      <c r="F284" s="3"/>
      <c r="J284" s="3"/>
      <c r="K284" s="3"/>
      <c r="L284" s="3"/>
      <c r="M284" s="3"/>
      <c r="N284" s="3"/>
      <c r="O284" s="3"/>
    </row>
    <row r="285" spans="1:15" x14ac:dyDescent="0.3">
      <c r="A285" s="3"/>
      <c r="C285" s="3"/>
      <c r="D285" s="3"/>
      <c r="E285" s="3"/>
      <c r="F285" s="3"/>
      <c r="J285" s="3"/>
      <c r="K285" s="3"/>
      <c r="L285" s="3"/>
      <c r="M285" s="3"/>
      <c r="N285" s="3"/>
      <c r="O285" s="3"/>
    </row>
    <row r="286" spans="1:15" x14ac:dyDescent="0.3">
      <c r="A286" s="3"/>
      <c r="C286" s="3"/>
      <c r="D286" s="3"/>
      <c r="E286" s="3"/>
      <c r="F286" s="3"/>
      <c r="J286" s="3"/>
      <c r="K286" s="3"/>
      <c r="L286" s="3"/>
      <c r="M286" s="3"/>
      <c r="N286" s="3"/>
      <c r="O286" s="3"/>
    </row>
    <row r="287" spans="1:15" x14ac:dyDescent="0.3">
      <c r="A287" s="3"/>
      <c r="C287" s="3"/>
      <c r="D287" s="3"/>
      <c r="E287" s="3"/>
      <c r="F287" s="3"/>
      <c r="J287" s="3"/>
      <c r="K287" s="3"/>
      <c r="L287" s="3"/>
      <c r="M287" s="3"/>
      <c r="N287" s="3"/>
      <c r="O287" s="3"/>
    </row>
    <row r="288" spans="1:15" x14ac:dyDescent="0.3">
      <c r="A288" s="3"/>
      <c r="C288" s="3"/>
      <c r="D288" s="3"/>
      <c r="E288" s="3"/>
      <c r="F288" s="3"/>
      <c r="J288" s="3"/>
      <c r="K288" s="3"/>
      <c r="L288" s="3"/>
      <c r="M288" s="3"/>
      <c r="N288" s="3"/>
      <c r="O288" s="3"/>
    </row>
    <row r="289" spans="1:15" x14ac:dyDescent="0.3">
      <c r="A289" s="3"/>
      <c r="C289" s="3"/>
      <c r="D289" s="3"/>
      <c r="E289" s="3"/>
      <c r="F289" s="3"/>
      <c r="J289" s="3"/>
      <c r="K289" s="3"/>
      <c r="L289" s="3"/>
      <c r="M289" s="3"/>
      <c r="N289" s="3"/>
      <c r="O289" s="3"/>
    </row>
    <row r="290" spans="1:15" x14ac:dyDescent="0.3">
      <c r="A290" s="3"/>
      <c r="C290" s="3"/>
      <c r="D290" s="3"/>
      <c r="E290" s="3"/>
      <c r="F290" s="3"/>
      <c r="J290" s="3"/>
      <c r="K290" s="3"/>
      <c r="L290" s="3"/>
      <c r="M290" s="3"/>
      <c r="N290" s="3"/>
      <c r="O290" s="3"/>
    </row>
    <row r="291" spans="1:15" x14ac:dyDescent="0.3">
      <c r="A291" s="3"/>
      <c r="C291" s="3"/>
      <c r="D291" s="3"/>
      <c r="E291" s="3"/>
      <c r="F291" s="3"/>
      <c r="J291" s="3"/>
      <c r="K291" s="3"/>
      <c r="L291" s="3"/>
      <c r="M291" s="3"/>
      <c r="N291" s="3"/>
      <c r="O291" s="3"/>
    </row>
    <row r="292" spans="1:15" x14ac:dyDescent="0.3">
      <c r="A292" s="3"/>
      <c r="C292" s="3"/>
      <c r="D292" s="3"/>
      <c r="E292" s="3"/>
      <c r="F292" s="3"/>
      <c r="J292" s="3"/>
      <c r="K292" s="3"/>
      <c r="L292" s="3"/>
      <c r="M292" s="3"/>
      <c r="N292" s="3"/>
      <c r="O292" s="3"/>
    </row>
    <row r="293" spans="1:15" x14ac:dyDescent="0.3">
      <c r="A293" s="3"/>
      <c r="C293" s="3"/>
      <c r="D293" s="3"/>
      <c r="E293" s="3"/>
      <c r="F293" s="3"/>
      <c r="J293" s="3"/>
      <c r="K293" s="3"/>
      <c r="L293" s="3"/>
      <c r="M293" s="3"/>
      <c r="N293" s="3"/>
      <c r="O293" s="3"/>
    </row>
    <row r="294" spans="1:15" x14ac:dyDescent="0.3">
      <c r="A294" s="3"/>
      <c r="C294" s="3"/>
      <c r="D294" s="3"/>
      <c r="E294" s="3"/>
      <c r="F294" s="3"/>
      <c r="J294" s="3"/>
      <c r="K294" s="3"/>
      <c r="L294" s="3"/>
      <c r="M294" s="3"/>
      <c r="N294" s="3"/>
      <c r="O294" s="3"/>
    </row>
    <row r="295" spans="1:15" x14ac:dyDescent="0.3">
      <c r="A295" s="3"/>
      <c r="C295" s="3"/>
      <c r="D295" s="3"/>
      <c r="E295" s="3"/>
      <c r="F295" s="3"/>
      <c r="J295" s="3"/>
      <c r="K295" s="3"/>
      <c r="L295" s="3"/>
      <c r="M295" s="3"/>
      <c r="N295" s="3"/>
      <c r="O295" s="3"/>
    </row>
    <row r="296" spans="1:15" x14ac:dyDescent="0.3">
      <c r="A296" s="3"/>
      <c r="C296" s="3"/>
      <c r="D296" s="3"/>
      <c r="E296" s="3"/>
      <c r="F296" s="3"/>
      <c r="J296" s="3"/>
      <c r="K296" s="3"/>
      <c r="L296" s="3"/>
      <c r="M296" s="3"/>
      <c r="N296" s="3"/>
      <c r="O296" s="3"/>
    </row>
    <row r="297" spans="1:15" x14ac:dyDescent="0.3">
      <c r="A297" s="3"/>
      <c r="C297" s="3"/>
      <c r="D297" s="3"/>
      <c r="E297" s="3"/>
      <c r="F297" s="3"/>
      <c r="J297" s="3"/>
      <c r="K297" s="3"/>
      <c r="L297" s="3"/>
      <c r="M297" s="3"/>
      <c r="N297" s="3"/>
      <c r="O297" s="3"/>
    </row>
    <row r="298" spans="1:15" x14ac:dyDescent="0.3">
      <c r="A298" s="3"/>
      <c r="C298" s="3"/>
      <c r="D298" s="3"/>
      <c r="E298" s="3"/>
      <c r="F298" s="3"/>
      <c r="J298" s="3"/>
      <c r="K298" s="3"/>
      <c r="L298" s="3"/>
      <c r="M298" s="3"/>
      <c r="N298" s="3"/>
      <c r="O298" s="3"/>
    </row>
    <row r="299" spans="1:15" x14ac:dyDescent="0.3">
      <c r="A299" s="3"/>
      <c r="C299" s="3"/>
      <c r="D299" s="3"/>
      <c r="E299" s="3"/>
      <c r="F299" s="3"/>
      <c r="J299" s="3"/>
      <c r="K299" s="3"/>
      <c r="L299" s="3"/>
      <c r="M299" s="3"/>
      <c r="N299" s="3"/>
      <c r="O299" s="3"/>
    </row>
    <row r="300" spans="1:15" x14ac:dyDescent="0.3">
      <c r="A300" s="3"/>
      <c r="C300" s="3"/>
      <c r="D300" s="3"/>
      <c r="E300" s="3"/>
      <c r="F300" s="3"/>
      <c r="J300" s="3"/>
      <c r="K300" s="3"/>
      <c r="L300" s="3"/>
      <c r="M300" s="3"/>
      <c r="N300" s="3"/>
      <c r="O300" s="3"/>
    </row>
    <row r="301" spans="1:15" x14ac:dyDescent="0.3">
      <c r="A301" s="3"/>
      <c r="C301" s="3"/>
      <c r="D301" s="3"/>
      <c r="E301" s="3"/>
      <c r="F301" s="3"/>
      <c r="J301" s="3"/>
      <c r="K301" s="3"/>
      <c r="L301" s="3"/>
      <c r="M301" s="3"/>
      <c r="N301" s="3"/>
      <c r="O301" s="3"/>
    </row>
    <row r="302" spans="1:15" x14ac:dyDescent="0.3">
      <c r="A302" s="3"/>
      <c r="C302" s="3"/>
      <c r="D302" s="3"/>
      <c r="E302" s="3"/>
      <c r="F302" s="3"/>
      <c r="J302" s="3"/>
      <c r="K302" s="3"/>
      <c r="L302" s="3"/>
      <c r="M302" s="3"/>
      <c r="N302" s="3"/>
      <c r="O302" s="3"/>
    </row>
    <row r="303" spans="1:15" x14ac:dyDescent="0.3">
      <c r="A303" s="3"/>
      <c r="C303" s="3"/>
      <c r="D303" s="3"/>
      <c r="E303" s="3"/>
      <c r="F303" s="3"/>
      <c r="J303" s="3"/>
      <c r="K303" s="3"/>
      <c r="L303" s="3"/>
      <c r="M303" s="3"/>
      <c r="N303" s="3"/>
      <c r="O303" s="3"/>
    </row>
    <row r="304" spans="1:15" x14ac:dyDescent="0.3">
      <c r="A304" s="3"/>
      <c r="C304" s="3"/>
      <c r="D304" s="3"/>
      <c r="E304" s="3"/>
      <c r="F304" s="3"/>
      <c r="J304" s="3"/>
      <c r="K304" s="3"/>
      <c r="L304" s="3"/>
      <c r="M304" s="3"/>
      <c r="N304" s="3"/>
      <c r="O304" s="3"/>
    </row>
    <row r="305" spans="1:15" x14ac:dyDescent="0.3">
      <c r="A305" s="3"/>
      <c r="C305" s="3"/>
      <c r="D305" s="3"/>
      <c r="E305" s="3"/>
      <c r="F305" s="3"/>
      <c r="J305" s="3"/>
      <c r="K305" s="3"/>
      <c r="L305" s="3"/>
      <c r="M305" s="3"/>
      <c r="N305" s="3"/>
      <c r="O305" s="3"/>
    </row>
    <row r="306" spans="1:15" x14ac:dyDescent="0.3">
      <c r="A306" s="3"/>
      <c r="C306" s="3"/>
      <c r="D306" s="3"/>
      <c r="E306" s="3"/>
      <c r="F306" s="3"/>
      <c r="J306" s="3"/>
      <c r="K306" s="3"/>
      <c r="L306" s="3"/>
      <c r="M306" s="3"/>
      <c r="N306" s="3"/>
      <c r="O306" s="3"/>
    </row>
    <row r="307" spans="1:15" x14ac:dyDescent="0.3">
      <c r="A307" s="3"/>
      <c r="C307" s="3"/>
      <c r="D307" s="3"/>
      <c r="E307" s="3"/>
      <c r="F307" s="3"/>
      <c r="J307" s="3"/>
      <c r="K307" s="3"/>
      <c r="L307" s="3"/>
      <c r="M307" s="3"/>
      <c r="N307" s="3"/>
      <c r="O307" s="3"/>
    </row>
    <row r="308" spans="1:15" x14ac:dyDescent="0.3">
      <c r="A308" s="3"/>
      <c r="C308" s="3"/>
      <c r="D308" s="3"/>
      <c r="E308" s="3"/>
      <c r="F308" s="3"/>
      <c r="J308" s="3"/>
      <c r="K308" s="3"/>
      <c r="L308" s="3"/>
      <c r="M308" s="3"/>
      <c r="N308" s="3"/>
      <c r="O308" s="3"/>
    </row>
    <row r="309" spans="1:15" x14ac:dyDescent="0.3">
      <c r="A309" s="3"/>
      <c r="C309" s="3"/>
      <c r="D309" s="3"/>
      <c r="E309" s="3"/>
      <c r="F309" s="3"/>
      <c r="J309" s="3"/>
      <c r="K309" s="3"/>
      <c r="L309" s="3"/>
      <c r="M309" s="3"/>
      <c r="N309" s="3"/>
      <c r="O309" s="3"/>
    </row>
    <row r="310" spans="1:15" x14ac:dyDescent="0.3">
      <c r="A310" s="3"/>
      <c r="C310" s="3"/>
      <c r="D310" s="3"/>
      <c r="E310" s="3"/>
      <c r="F310" s="3"/>
      <c r="J310" s="3"/>
      <c r="K310" s="3"/>
      <c r="L310" s="3"/>
      <c r="M310" s="3"/>
      <c r="N310" s="3"/>
      <c r="O310" s="3"/>
    </row>
    <row r="311" spans="1:15" x14ac:dyDescent="0.3">
      <c r="A311" s="3"/>
      <c r="C311" s="3"/>
      <c r="D311" s="3"/>
      <c r="E311" s="3"/>
      <c r="F311" s="3"/>
      <c r="J311" s="3"/>
      <c r="K311" s="3"/>
      <c r="L311" s="3"/>
      <c r="M311" s="3"/>
      <c r="N311" s="3"/>
      <c r="O311" s="3"/>
    </row>
    <row r="312" spans="1:15" x14ac:dyDescent="0.3">
      <c r="A312" s="3"/>
      <c r="C312" s="3"/>
      <c r="D312" s="3"/>
      <c r="E312" s="3"/>
      <c r="F312" s="3"/>
      <c r="J312" s="3"/>
      <c r="K312" s="3"/>
      <c r="L312" s="3"/>
      <c r="M312" s="3"/>
      <c r="N312" s="3"/>
      <c r="O312" s="3"/>
    </row>
    <row r="313" spans="1:15" x14ac:dyDescent="0.3">
      <c r="A313" s="3"/>
      <c r="C313" s="3"/>
      <c r="D313" s="3"/>
      <c r="E313" s="3"/>
      <c r="F313" s="3"/>
      <c r="J313" s="3"/>
      <c r="K313" s="3"/>
      <c r="L313" s="3"/>
      <c r="M313" s="3"/>
      <c r="N313" s="3"/>
      <c r="O313" s="3"/>
    </row>
    <row r="314" spans="1:15" x14ac:dyDescent="0.3">
      <c r="A314" s="3"/>
      <c r="C314" s="3"/>
      <c r="D314" s="3"/>
      <c r="E314" s="3"/>
      <c r="F314" s="3"/>
      <c r="J314" s="3"/>
      <c r="K314" s="3"/>
      <c r="L314" s="3"/>
      <c r="M314" s="3"/>
      <c r="N314" s="3"/>
      <c r="O314" s="3"/>
    </row>
    <row r="315" spans="1:15" x14ac:dyDescent="0.3">
      <c r="A315" s="3"/>
      <c r="C315" s="3"/>
      <c r="D315" s="3"/>
      <c r="E315" s="3"/>
      <c r="F315" s="3"/>
      <c r="J315" s="3"/>
      <c r="K315" s="3"/>
      <c r="L315" s="3"/>
      <c r="M315" s="3"/>
      <c r="N315" s="3"/>
      <c r="O315" s="3"/>
    </row>
    <row r="316" spans="1:15" x14ac:dyDescent="0.3">
      <c r="A316" s="3"/>
      <c r="C316" s="3"/>
      <c r="D316" s="3"/>
      <c r="E316" s="3"/>
      <c r="F316" s="3"/>
      <c r="J316" s="3"/>
      <c r="K316" s="3"/>
      <c r="L316" s="3"/>
      <c r="M316" s="3"/>
      <c r="N316" s="3"/>
      <c r="O316" s="3"/>
    </row>
    <row r="317" spans="1:15" x14ac:dyDescent="0.3">
      <c r="A317" s="3"/>
      <c r="C317" s="3"/>
      <c r="D317" s="3"/>
      <c r="E317" s="3"/>
      <c r="F317" s="3"/>
      <c r="J317" s="3"/>
      <c r="K317" s="3"/>
      <c r="L317" s="3"/>
      <c r="M317" s="3"/>
      <c r="N317" s="3"/>
      <c r="O317" s="3"/>
    </row>
    <row r="318" spans="1:15" x14ac:dyDescent="0.3">
      <c r="A318" s="3"/>
      <c r="C318" s="3"/>
      <c r="D318" s="3"/>
      <c r="E318" s="3"/>
      <c r="F318" s="3"/>
      <c r="J318" s="3"/>
      <c r="K318" s="3"/>
      <c r="L318" s="3"/>
      <c r="M318" s="3"/>
      <c r="N318" s="3"/>
      <c r="O318" s="3"/>
    </row>
    <row r="319" spans="1:15" x14ac:dyDescent="0.3">
      <c r="A319" s="3"/>
      <c r="C319" s="3"/>
      <c r="D319" s="3"/>
      <c r="E319" s="3"/>
      <c r="F319" s="3"/>
      <c r="J319" s="3"/>
      <c r="K319" s="3"/>
      <c r="L319" s="3"/>
      <c r="M319" s="3"/>
      <c r="N319" s="3"/>
      <c r="O319" s="3"/>
    </row>
    <row r="320" spans="1:15" x14ac:dyDescent="0.3">
      <c r="A320" s="3"/>
      <c r="C320" s="3"/>
      <c r="D320" s="3"/>
      <c r="E320" s="3"/>
      <c r="F320" s="3"/>
      <c r="J320" s="3"/>
      <c r="K320" s="3"/>
      <c r="L320" s="3"/>
      <c r="M320" s="3"/>
      <c r="N320" s="3"/>
      <c r="O320" s="3"/>
    </row>
    <row r="321" spans="1:15" x14ac:dyDescent="0.3">
      <c r="A321" s="3"/>
      <c r="C321" s="3"/>
      <c r="D321" s="3"/>
      <c r="E321" s="3"/>
      <c r="F321" s="3"/>
      <c r="J321" s="3"/>
      <c r="K321" s="3"/>
      <c r="L321" s="3"/>
      <c r="M321" s="3"/>
      <c r="N321" s="3"/>
      <c r="O321" s="3"/>
    </row>
    <row r="322" spans="1:15" x14ac:dyDescent="0.3">
      <c r="A322" s="3"/>
      <c r="C322" s="3"/>
      <c r="D322" s="3"/>
      <c r="E322" s="3"/>
      <c r="F322" s="3"/>
      <c r="J322" s="3"/>
      <c r="K322" s="3"/>
      <c r="L322" s="3"/>
      <c r="M322" s="3"/>
      <c r="N322" s="3"/>
      <c r="O322" s="3"/>
    </row>
    <row r="323" spans="1:15" x14ac:dyDescent="0.3">
      <c r="A323" s="3"/>
      <c r="C323" s="3"/>
      <c r="D323" s="3"/>
      <c r="E323" s="3"/>
      <c r="F323" s="3"/>
      <c r="J323" s="3"/>
      <c r="K323" s="3"/>
      <c r="L323" s="3"/>
      <c r="M323" s="3"/>
      <c r="N323" s="3"/>
      <c r="O323" s="3"/>
    </row>
    <row r="324" spans="1:15" x14ac:dyDescent="0.3">
      <c r="A324" s="3"/>
      <c r="C324" s="3"/>
      <c r="D324" s="3"/>
      <c r="E324" s="3"/>
      <c r="F324" s="3"/>
      <c r="J324" s="3"/>
      <c r="K324" s="3"/>
      <c r="L324" s="3"/>
      <c r="M324" s="3"/>
      <c r="N324" s="3"/>
      <c r="O324" s="3"/>
    </row>
    <row r="325" spans="1:15" x14ac:dyDescent="0.3">
      <c r="A325" s="3"/>
      <c r="C325" s="3"/>
      <c r="D325" s="3"/>
      <c r="E325" s="3"/>
      <c r="F325" s="3"/>
      <c r="J325" s="3"/>
      <c r="K325" s="3"/>
      <c r="L325" s="3"/>
      <c r="M325" s="3"/>
      <c r="N325" s="3"/>
      <c r="O325" s="3"/>
    </row>
    <row r="326" spans="1:15" x14ac:dyDescent="0.3">
      <c r="A326" s="3"/>
      <c r="C326" s="3"/>
      <c r="D326" s="3"/>
      <c r="E326" s="3"/>
      <c r="F326" s="3"/>
      <c r="J326" s="3"/>
      <c r="K326" s="3"/>
      <c r="L326" s="3"/>
      <c r="M326" s="3"/>
      <c r="N326" s="3"/>
      <c r="O326" s="3"/>
    </row>
    <row r="327" spans="1:15" x14ac:dyDescent="0.3">
      <c r="A327" s="3"/>
      <c r="C327" s="3"/>
      <c r="D327" s="3"/>
      <c r="E327" s="3"/>
      <c r="F327" s="3"/>
      <c r="J327" s="3"/>
      <c r="K327" s="3"/>
      <c r="L327" s="3"/>
      <c r="M327" s="3"/>
      <c r="N327" s="3"/>
      <c r="O327" s="3"/>
    </row>
    <row r="328" spans="1:15" x14ac:dyDescent="0.3">
      <c r="A328" s="3"/>
      <c r="C328" s="3"/>
      <c r="D328" s="3"/>
      <c r="E328" s="3"/>
      <c r="F328" s="3"/>
      <c r="J328" s="3"/>
      <c r="K328" s="3"/>
      <c r="L328" s="3"/>
      <c r="M328" s="3"/>
      <c r="N328" s="3"/>
      <c r="O328" s="3"/>
    </row>
    <row r="329" spans="1:15" x14ac:dyDescent="0.3">
      <c r="A329" s="3"/>
      <c r="C329" s="3"/>
      <c r="D329" s="3"/>
      <c r="E329" s="3"/>
      <c r="F329" s="3"/>
      <c r="J329" s="3"/>
      <c r="K329" s="3"/>
      <c r="L329" s="3"/>
      <c r="M329" s="3"/>
      <c r="N329" s="3"/>
      <c r="O329" s="3"/>
    </row>
    <row r="330" spans="1:15" x14ac:dyDescent="0.3">
      <c r="A330" s="3"/>
      <c r="C330" s="3"/>
      <c r="D330" s="3"/>
      <c r="E330" s="3"/>
      <c r="F330" s="3"/>
      <c r="J330" s="3"/>
      <c r="K330" s="3"/>
      <c r="L330" s="3"/>
      <c r="M330" s="3"/>
      <c r="N330" s="3"/>
      <c r="O330" s="3"/>
    </row>
    <row r="331" spans="1:15" x14ac:dyDescent="0.3">
      <c r="A331" s="3"/>
      <c r="C331" s="3"/>
      <c r="D331" s="3"/>
      <c r="E331" s="3"/>
      <c r="F331" s="3"/>
      <c r="J331" s="3"/>
      <c r="K331" s="3"/>
      <c r="L331" s="3"/>
      <c r="M331" s="3"/>
      <c r="N331" s="3"/>
      <c r="O331" s="3"/>
    </row>
    <row r="332" spans="1:15" x14ac:dyDescent="0.3">
      <c r="A332" s="3"/>
      <c r="C332" s="3"/>
      <c r="D332" s="3"/>
      <c r="E332" s="3"/>
      <c r="F332" s="3"/>
      <c r="J332" s="3"/>
      <c r="K332" s="3"/>
      <c r="L332" s="3"/>
      <c r="M332" s="3"/>
      <c r="N332" s="3"/>
      <c r="O332" s="3"/>
    </row>
    <row r="333" spans="1:15" x14ac:dyDescent="0.3">
      <c r="A333" s="3"/>
      <c r="C333" s="3"/>
      <c r="D333" s="3"/>
      <c r="E333" s="3"/>
      <c r="F333" s="3"/>
      <c r="J333" s="3"/>
      <c r="K333" s="3"/>
      <c r="L333" s="3"/>
      <c r="M333" s="3"/>
      <c r="N333" s="3"/>
      <c r="O333" s="3"/>
    </row>
    <row r="334" spans="1:15" x14ac:dyDescent="0.3">
      <c r="A334" s="3"/>
      <c r="C334" s="3"/>
      <c r="D334" s="3"/>
      <c r="E334" s="3"/>
      <c r="F334" s="3"/>
      <c r="J334" s="3"/>
      <c r="K334" s="3"/>
      <c r="L334" s="3"/>
      <c r="M334" s="3"/>
      <c r="N334" s="3"/>
      <c r="O334" s="3"/>
    </row>
    <row r="335" spans="1:15" x14ac:dyDescent="0.3">
      <c r="A335" s="3"/>
      <c r="C335" s="3"/>
      <c r="D335" s="3"/>
      <c r="E335" s="3"/>
      <c r="F335" s="3"/>
      <c r="J335" s="3"/>
      <c r="K335" s="3"/>
      <c r="L335" s="3"/>
      <c r="M335" s="3"/>
      <c r="N335" s="3"/>
      <c r="O335" s="3"/>
    </row>
    <row r="336" spans="1:15" x14ac:dyDescent="0.3">
      <c r="A336" s="3"/>
      <c r="C336" s="3"/>
      <c r="D336" s="3"/>
      <c r="E336" s="3"/>
      <c r="F336" s="3"/>
      <c r="J336" s="3"/>
      <c r="K336" s="3"/>
      <c r="L336" s="3"/>
      <c r="M336" s="3"/>
      <c r="N336" s="3"/>
      <c r="O336" s="3"/>
    </row>
    <row r="337" spans="1:15" x14ac:dyDescent="0.3">
      <c r="A337" s="3"/>
      <c r="C337" s="3"/>
      <c r="D337" s="3"/>
      <c r="E337" s="3"/>
      <c r="F337" s="3"/>
      <c r="J337" s="3"/>
      <c r="K337" s="3"/>
      <c r="L337" s="3"/>
      <c r="M337" s="3"/>
      <c r="N337" s="3"/>
      <c r="O337" s="3"/>
    </row>
    <row r="338" spans="1:15" x14ac:dyDescent="0.3">
      <c r="A338" s="3"/>
      <c r="C338" s="3"/>
      <c r="D338" s="3"/>
      <c r="E338" s="3"/>
      <c r="F338" s="3"/>
      <c r="J338" s="3"/>
      <c r="K338" s="3"/>
      <c r="L338" s="3"/>
      <c r="M338" s="3"/>
      <c r="N338" s="3"/>
      <c r="O338" s="3"/>
    </row>
    <row r="339" spans="1:15" x14ac:dyDescent="0.3">
      <c r="A339" s="3"/>
      <c r="C339" s="3"/>
      <c r="D339" s="3"/>
      <c r="E339" s="3"/>
      <c r="F339" s="3"/>
      <c r="J339" s="3"/>
      <c r="K339" s="3"/>
      <c r="L339" s="3"/>
      <c r="M339" s="3"/>
      <c r="N339" s="3"/>
      <c r="O339" s="3"/>
    </row>
    <row r="340" spans="1:15" x14ac:dyDescent="0.3">
      <c r="A340" s="3"/>
      <c r="C340" s="3"/>
      <c r="D340" s="3"/>
      <c r="E340" s="3"/>
      <c r="F340" s="3"/>
      <c r="J340" s="3"/>
      <c r="K340" s="3"/>
      <c r="L340" s="3"/>
      <c r="M340" s="3"/>
      <c r="N340" s="3"/>
      <c r="O340" s="3"/>
    </row>
    <row r="341" spans="1:15" x14ac:dyDescent="0.3">
      <c r="A341" s="3"/>
      <c r="C341" s="3"/>
      <c r="D341" s="3"/>
      <c r="E341" s="3"/>
      <c r="F341" s="3"/>
      <c r="J341" s="3"/>
      <c r="K341" s="3"/>
      <c r="L341" s="3"/>
      <c r="M341" s="3"/>
      <c r="N341" s="3"/>
      <c r="O341" s="3"/>
    </row>
    <row r="342" spans="1:15" x14ac:dyDescent="0.3">
      <c r="A342" s="3"/>
      <c r="C342" s="3"/>
      <c r="D342" s="3"/>
      <c r="E342" s="3"/>
      <c r="F342" s="3"/>
      <c r="J342" s="3"/>
      <c r="K342" s="3"/>
      <c r="L342" s="3"/>
      <c r="M342" s="3"/>
      <c r="N342" s="3"/>
      <c r="O342" s="3"/>
    </row>
    <row r="343" spans="1:15" x14ac:dyDescent="0.3">
      <c r="A343" s="3"/>
      <c r="C343" s="3"/>
      <c r="D343" s="3"/>
      <c r="E343" s="3"/>
      <c r="F343" s="3"/>
      <c r="J343" s="3"/>
      <c r="K343" s="3"/>
      <c r="L343" s="3"/>
      <c r="M343" s="3"/>
      <c r="N343" s="3"/>
      <c r="O343" s="3"/>
    </row>
    <row r="344" spans="1:15" x14ac:dyDescent="0.3">
      <c r="A344" s="3"/>
      <c r="C344" s="3"/>
      <c r="D344" s="3"/>
      <c r="E344" s="3"/>
      <c r="F344" s="3"/>
      <c r="J344" s="3"/>
      <c r="K344" s="3"/>
      <c r="L344" s="3"/>
      <c r="M344" s="3"/>
      <c r="N344" s="3"/>
      <c r="O344" s="3"/>
    </row>
    <row r="345" spans="1:15" x14ac:dyDescent="0.3">
      <c r="A345" s="3"/>
      <c r="C345" s="3"/>
      <c r="D345" s="3"/>
      <c r="E345" s="3"/>
      <c r="F345" s="3"/>
      <c r="J345" s="3"/>
      <c r="K345" s="3"/>
      <c r="L345" s="3"/>
      <c r="M345" s="3"/>
      <c r="N345" s="3"/>
      <c r="O345" s="3"/>
    </row>
    <row r="346" spans="1:15" x14ac:dyDescent="0.3">
      <c r="A346" s="3"/>
      <c r="C346" s="3"/>
      <c r="D346" s="3"/>
      <c r="E346" s="3"/>
      <c r="F346" s="3"/>
      <c r="J346" s="3"/>
      <c r="K346" s="3"/>
      <c r="L346" s="3"/>
      <c r="M346" s="3"/>
      <c r="N346" s="3"/>
      <c r="O346" s="3"/>
    </row>
    <row r="347" spans="1:15" x14ac:dyDescent="0.3">
      <c r="A347" s="3"/>
      <c r="C347" s="3"/>
      <c r="D347" s="3"/>
      <c r="E347" s="3"/>
      <c r="F347" s="3"/>
      <c r="J347" s="3"/>
      <c r="K347" s="3"/>
      <c r="L347" s="3"/>
      <c r="M347" s="3"/>
      <c r="N347" s="3"/>
      <c r="O347" s="3"/>
    </row>
    <row r="348" spans="1:15" x14ac:dyDescent="0.3">
      <c r="A348" s="3"/>
      <c r="C348" s="3"/>
      <c r="D348" s="3"/>
      <c r="E348" s="3"/>
      <c r="F348" s="3"/>
      <c r="J348" s="3"/>
      <c r="K348" s="3"/>
      <c r="L348" s="3"/>
      <c r="M348" s="3"/>
      <c r="N348" s="3"/>
      <c r="O348" s="3"/>
    </row>
    <row r="349" spans="1:15" x14ac:dyDescent="0.3">
      <c r="A349" s="3"/>
      <c r="C349" s="3"/>
      <c r="D349" s="3"/>
      <c r="E349" s="3"/>
      <c r="F349" s="3"/>
      <c r="J349" s="3"/>
      <c r="K349" s="3"/>
      <c r="L349" s="3"/>
      <c r="M349" s="3"/>
      <c r="N349" s="3"/>
      <c r="O349" s="3"/>
    </row>
    <row r="350" spans="1:15" x14ac:dyDescent="0.3">
      <c r="A350" s="3"/>
      <c r="C350" s="3"/>
      <c r="D350" s="3"/>
      <c r="E350" s="3"/>
      <c r="F350" s="3"/>
      <c r="J350" s="3"/>
      <c r="K350" s="3"/>
      <c r="L350" s="3"/>
      <c r="M350" s="3"/>
      <c r="N350" s="3"/>
      <c r="O350" s="3"/>
    </row>
    <row r="351" spans="1:15" x14ac:dyDescent="0.3">
      <c r="A351" s="3"/>
      <c r="C351" s="3"/>
      <c r="D351" s="3"/>
      <c r="E351" s="3"/>
      <c r="F351" s="3"/>
      <c r="J351" s="3"/>
      <c r="K351" s="3"/>
      <c r="L351" s="3"/>
      <c r="M351" s="3"/>
      <c r="N351" s="3"/>
      <c r="O351" s="3"/>
    </row>
    <row r="352" spans="1:15" x14ac:dyDescent="0.3">
      <c r="A352" s="3"/>
      <c r="C352" s="3"/>
      <c r="D352" s="3"/>
      <c r="E352" s="3"/>
      <c r="F352" s="3"/>
      <c r="J352" s="3"/>
      <c r="K352" s="3"/>
      <c r="L352" s="3"/>
      <c r="M352" s="3"/>
      <c r="N352" s="3"/>
      <c r="O352" s="3"/>
    </row>
    <row r="353" spans="1:15" x14ac:dyDescent="0.3">
      <c r="A353" s="3"/>
      <c r="C353" s="3"/>
      <c r="D353" s="3"/>
      <c r="E353" s="3"/>
      <c r="F353" s="3"/>
      <c r="J353" s="3"/>
      <c r="K353" s="3"/>
      <c r="L353" s="3"/>
      <c r="M353" s="3"/>
      <c r="N353" s="3"/>
      <c r="O353" s="3"/>
    </row>
    <row r="354" spans="1:15" x14ac:dyDescent="0.3">
      <c r="A354" s="3"/>
      <c r="C354" s="3"/>
      <c r="D354" s="3"/>
      <c r="E354" s="3"/>
      <c r="F354" s="3"/>
      <c r="J354" s="3"/>
      <c r="K354" s="3"/>
      <c r="L354" s="3"/>
      <c r="M354" s="3"/>
      <c r="N354" s="3"/>
      <c r="O354" s="3"/>
    </row>
    <row r="355" spans="1:15" x14ac:dyDescent="0.3">
      <c r="A355" s="3"/>
      <c r="C355" s="3"/>
      <c r="D355" s="3"/>
      <c r="E355" s="3"/>
      <c r="F355" s="3"/>
      <c r="J355" s="3"/>
      <c r="K355" s="3"/>
      <c r="L355" s="3"/>
      <c r="M355" s="3"/>
      <c r="N355" s="3"/>
      <c r="O355" s="3"/>
    </row>
    <row r="356" spans="1:15" x14ac:dyDescent="0.3">
      <c r="A356" s="3"/>
      <c r="C356" s="3"/>
      <c r="D356" s="3"/>
      <c r="E356" s="3"/>
      <c r="F356" s="3"/>
      <c r="J356" s="3"/>
      <c r="K356" s="3"/>
      <c r="L356" s="3"/>
      <c r="M356" s="3"/>
      <c r="N356" s="3"/>
      <c r="O356" s="3"/>
    </row>
    <row r="357" spans="1:15" x14ac:dyDescent="0.3">
      <c r="A357" s="3"/>
      <c r="C357" s="3"/>
      <c r="D357" s="3"/>
      <c r="E357" s="3"/>
      <c r="F357" s="3"/>
      <c r="J357" s="3"/>
      <c r="K357" s="3"/>
      <c r="L357" s="3"/>
      <c r="M357" s="3"/>
      <c r="N357" s="3"/>
      <c r="O357" s="3"/>
    </row>
    <row r="358" spans="1:15" x14ac:dyDescent="0.3">
      <c r="A358" s="3"/>
      <c r="C358" s="3"/>
      <c r="D358" s="3"/>
      <c r="E358" s="3"/>
      <c r="F358" s="3"/>
      <c r="J358" s="3"/>
      <c r="K358" s="3"/>
      <c r="L358" s="3"/>
      <c r="M358" s="3"/>
      <c r="N358" s="3"/>
      <c r="O358" s="3"/>
    </row>
    <row r="359" spans="1:15" x14ac:dyDescent="0.3">
      <c r="A359" s="3"/>
      <c r="C359" s="3"/>
      <c r="D359" s="3"/>
      <c r="E359" s="3"/>
      <c r="F359" s="3"/>
      <c r="J359" s="3"/>
      <c r="K359" s="3"/>
      <c r="L359" s="3"/>
      <c r="M359" s="3"/>
      <c r="N359" s="3"/>
      <c r="O359" s="3"/>
    </row>
    <row r="360" spans="1:15" x14ac:dyDescent="0.3">
      <c r="A360" s="3"/>
      <c r="C360" s="3"/>
      <c r="D360" s="3"/>
      <c r="E360" s="3"/>
      <c r="F360" s="3"/>
      <c r="J360" s="3"/>
      <c r="K360" s="3"/>
      <c r="L360" s="3"/>
      <c r="M360" s="3"/>
      <c r="N360" s="3"/>
      <c r="O360" s="3"/>
    </row>
    <row r="361" spans="1:15" x14ac:dyDescent="0.3">
      <c r="A361" s="3"/>
      <c r="C361" s="3"/>
      <c r="D361" s="3"/>
      <c r="E361" s="3"/>
      <c r="F361" s="3"/>
      <c r="J361" s="3"/>
      <c r="K361" s="3"/>
      <c r="L361" s="3"/>
      <c r="M361" s="3"/>
      <c r="N361" s="3"/>
      <c r="O361" s="3"/>
    </row>
    <row r="362" spans="1:15" x14ac:dyDescent="0.3">
      <c r="A362" s="3"/>
      <c r="C362" s="3"/>
      <c r="D362" s="3"/>
      <c r="E362" s="3"/>
      <c r="F362" s="3"/>
      <c r="J362" s="3"/>
      <c r="K362" s="3"/>
      <c r="L362" s="3"/>
      <c r="M362" s="3"/>
      <c r="N362" s="3"/>
      <c r="O362" s="3"/>
    </row>
    <row r="363" spans="1:15" x14ac:dyDescent="0.3">
      <c r="A363" s="3"/>
      <c r="C363" s="3"/>
      <c r="D363" s="3"/>
      <c r="E363" s="3"/>
      <c r="F363" s="3"/>
      <c r="J363" s="3"/>
      <c r="K363" s="3"/>
      <c r="L363" s="3"/>
      <c r="M363" s="3"/>
      <c r="N363" s="3"/>
      <c r="O363" s="3"/>
    </row>
    <row r="364" spans="1:15" x14ac:dyDescent="0.3">
      <c r="A364" s="3"/>
      <c r="C364" s="3"/>
      <c r="D364" s="3"/>
      <c r="E364" s="3"/>
      <c r="F364" s="3"/>
      <c r="J364" s="3"/>
      <c r="K364" s="3"/>
      <c r="L364" s="3"/>
      <c r="M364" s="3"/>
      <c r="N364" s="3"/>
      <c r="O364" s="3"/>
    </row>
    <row r="365" spans="1:15" x14ac:dyDescent="0.3">
      <c r="A365" s="3"/>
      <c r="C365" s="3"/>
      <c r="D365" s="3"/>
      <c r="E365" s="3"/>
      <c r="F365" s="3"/>
      <c r="J365" s="3"/>
      <c r="K365" s="3"/>
      <c r="L365" s="3"/>
      <c r="M365" s="3"/>
      <c r="N365" s="3"/>
      <c r="O365" s="3"/>
    </row>
    <row r="366" spans="1:15" x14ac:dyDescent="0.3">
      <c r="A366" s="3"/>
      <c r="C366" s="3"/>
      <c r="D366" s="3"/>
      <c r="E366" s="3"/>
      <c r="F366" s="3"/>
      <c r="J366" s="3"/>
      <c r="K366" s="3"/>
      <c r="L366" s="3"/>
      <c r="M366" s="3"/>
      <c r="N366" s="3"/>
      <c r="O366" s="3"/>
    </row>
    <row r="367" spans="1:15" x14ac:dyDescent="0.3">
      <c r="A367" s="3"/>
      <c r="C367" s="3"/>
      <c r="D367" s="3"/>
      <c r="E367" s="3"/>
      <c r="F367" s="3"/>
      <c r="J367" s="3"/>
      <c r="K367" s="3"/>
      <c r="L367" s="3"/>
      <c r="M367" s="3"/>
      <c r="N367" s="3"/>
      <c r="O367" s="3"/>
    </row>
    <row r="368" spans="1:15" x14ac:dyDescent="0.3">
      <c r="A368" s="3"/>
      <c r="C368" s="3"/>
      <c r="D368" s="3"/>
      <c r="E368" s="3"/>
      <c r="F368" s="3"/>
      <c r="J368" s="3"/>
      <c r="K368" s="3"/>
      <c r="L368" s="3"/>
      <c r="M368" s="3"/>
      <c r="N368" s="3"/>
      <c r="O368" s="3"/>
    </row>
    <row r="369" spans="1:15" x14ac:dyDescent="0.3">
      <c r="A369" s="3"/>
      <c r="C369" s="3"/>
      <c r="D369" s="3"/>
      <c r="E369" s="3"/>
      <c r="F369" s="3"/>
      <c r="J369" s="3"/>
      <c r="K369" s="3"/>
      <c r="L369" s="3"/>
      <c r="M369" s="3"/>
      <c r="N369" s="3"/>
      <c r="O369" s="3"/>
    </row>
    <row r="370" spans="1:15" x14ac:dyDescent="0.3">
      <c r="A370" s="3"/>
      <c r="C370" s="3"/>
      <c r="D370" s="3"/>
      <c r="E370" s="3"/>
      <c r="F370" s="3"/>
      <c r="J370" s="3"/>
      <c r="K370" s="3"/>
      <c r="L370" s="3"/>
      <c r="M370" s="3"/>
      <c r="N370" s="3"/>
      <c r="O370" s="3"/>
    </row>
    <row r="371" spans="1:15" x14ac:dyDescent="0.3">
      <c r="A371" s="3"/>
      <c r="C371" s="3"/>
      <c r="D371" s="3"/>
      <c r="E371" s="3"/>
      <c r="F371" s="3"/>
      <c r="J371" s="3"/>
      <c r="K371" s="3"/>
      <c r="L371" s="3"/>
      <c r="M371" s="3"/>
      <c r="N371" s="3"/>
      <c r="O371" s="3"/>
    </row>
    <row r="372" spans="1:15" x14ac:dyDescent="0.3">
      <c r="A372" s="3"/>
      <c r="C372" s="3"/>
      <c r="D372" s="3"/>
      <c r="E372" s="3"/>
      <c r="F372" s="3"/>
      <c r="J372" s="3"/>
      <c r="K372" s="3"/>
      <c r="L372" s="3"/>
      <c r="M372" s="3"/>
      <c r="N372" s="3"/>
      <c r="O372" s="3"/>
    </row>
    <row r="373" spans="1:15" x14ac:dyDescent="0.3">
      <c r="A373" s="3"/>
      <c r="C373" s="3"/>
      <c r="D373" s="3"/>
      <c r="E373" s="3"/>
      <c r="F373" s="3"/>
      <c r="J373" s="3"/>
      <c r="K373" s="3"/>
      <c r="L373" s="3"/>
      <c r="M373" s="3"/>
      <c r="N373" s="3"/>
      <c r="O373" s="3"/>
    </row>
    <row r="374" spans="1:15" x14ac:dyDescent="0.3">
      <c r="A374" s="3"/>
      <c r="C374" s="3"/>
      <c r="D374" s="3"/>
      <c r="E374" s="3"/>
      <c r="F374" s="3"/>
      <c r="J374" s="3"/>
      <c r="K374" s="3"/>
      <c r="L374" s="3"/>
      <c r="M374" s="3"/>
      <c r="N374" s="3"/>
      <c r="O374" s="3"/>
    </row>
    <row r="375" spans="1:15" x14ac:dyDescent="0.3">
      <c r="A375" s="3"/>
      <c r="C375" s="3"/>
      <c r="D375" s="3"/>
      <c r="E375" s="3"/>
      <c r="F375" s="3"/>
      <c r="J375" s="3"/>
      <c r="K375" s="3"/>
      <c r="L375" s="3"/>
      <c r="M375" s="3"/>
      <c r="N375" s="3"/>
      <c r="O375" s="3"/>
    </row>
    <row r="376" spans="1:15" x14ac:dyDescent="0.3">
      <c r="A376" s="3"/>
      <c r="C376" s="3"/>
      <c r="D376" s="3"/>
      <c r="E376" s="3"/>
      <c r="F376" s="3"/>
      <c r="J376" s="3"/>
      <c r="K376" s="3"/>
      <c r="L376" s="3"/>
      <c r="M376" s="3"/>
      <c r="N376" s="3"/>
      <c r="O376" s="3"/>
    </row>
    <row r="377" spans="1:15" x14ac:dyDescent="0.3">
      <c r="A377" s="3"/>
      <c r="C377" s="3"/>
      <c r="D377" s="3"/>
      <c r="E377" s="3"/>
      <c r="F377" s="3"/>
      <c r="J377" s="3"/>
      <c r="K377" s="3"/>
      <c r="L377" s="3"/>
      <c r="M377" s="3"/>
      <c r="N377" s="3"/>
      <c r="O377" s="3"/>
    </row>
    <row r="378" spans="1:15" x14ac:dyDescent="0.3">
      <c r="A378" s="3"/>
      <c r="C378" s="3"/>
      <c r="D378" s="3"/>
      <c r="E378" s="3"/>
      <c r="F378" s="3"/>
      <c r="J378" s="3"/>
      <c r="K378" s="3"/>
      <c r="L378" s="3"/>
      <c r="M378" s="3"/>
      <c r="N378" s="3"/>
      <c r="O378" s="3"/>
    </row>
    <row r="379" spans="1:15" x14ac:dyDescent="0.3">
      <c r="A379" s="3"/>
      <c r="C379" s="3"/>
      <c r="D379" s="3"/>
      <c r="E379" s="3"/>
      <c r="F379" s="3"/>
      <c r="J379" s="3"/>
      <c r="K379" s="3"/>
      <c r="L379" s="3"/>
      <c r="M379" s="3"/>
      <c r="N379" s="3"/>
      <c r="O379" s="3"/>
    </row>
    <row r="380" spans="1:15" x14ac:dyDescent="0.3">
      <c r="A380" s="3"/>
      <c r="C380" s="3"/>
      <c r="D380" s="3"/>
      <c r="E380" s="3"/>
      <c r="F380" s="3"/>
      <c r="J380" s="3"/>
      <c r="K380" s="3"/>
      <c r="L380" s="3"/>
      <c r="M380" s="3"/>
      <c r="N380" s="3"/>
      <c r="O380" s="3"/>
    </row>
    <row r="381" spans="1:15" x14ac:dyDescent="0.3">
      <c r="A381" s="3"/>
      <c r="C381" s="3"/>
      <c r="D381" s="3"/>
      <c r="E381" s="3"/>
      <c r="F381" s="3"/>
      <c r="J381" s="3"/>
      <c r="K381" s="3"/>
      <c r="L381" s="3"/>
      <c r="M381" s="3"/>
      <c r="N381" s="3"/>
      <c r="O381" s="3"/>
    </row>
    <row r="382" spans="1:15" x14ac:dyDescent="0.3">
      <c r="A382" s="3"/>
      <c r="C382" s="3"/>
      <c r="D382" s="3"/>
      <c r="E382" s="3"/>
      <c r="F382" s="3"/>
      <c r="J382" s="3"/>
      <c r="K382" s="3"/>
      <c r="L382" s="3"/>
      <c r="M382" s="3"/>
      <c r="N382" s="3"/>
      <c r="O382" s="3"/>
    </row>
    <row r="383" spans="1:15" x14ac:dyDescent="0.3">
      <c r="A383" s="3"/>
      <c r="C383" s="3"/>
      <c r="D383" s="3"/>
      <c r="E383" s="3"/>
      <c r="F383" s="3"/>
      <c r="J383" s="3"/>
      <c r="K383" s="3"/>
      <c r="L383" s="3"/>
      <c r="M383" s="3"/>
      <c r="N383" s="3"/>
      <c r="O383" s="3"/>
    </row>
    <row r="384" spans="1:15" x14ac:dyDescent="0.3">
      <c r="A384" s="3"/>
      <c r="C384" s="3"/>
      <c r="D384" s="3"/>
      <c r="E384" s="3"/>
      <c r="F384" s="3"/>
      <c r="J384" s="3"/>
      <c r="K384" s="3"/>
      <c r="L384" s="3"/>
      <c r="M384" s="3"/>
      <c r="N384" s="3"/>
      <c r="O384" s="3"/>
    </row>
    <row r="385" spans="1:15" x14ac:dyDescent="0.3">
      <c r="A385" s="3"/>
      <c r="C385" s="3"/>
      <c r="D385" s="3"/>
      <c r="E385" s="3"/>
      <c r="F385" s="3"/>
      <c r="J385" s="3"/>
      <c r="K385" s="3"/>
      <c r="L385" s="3"/>
      <c r="M385" s="3"/>
      <c r="N385" s="3"/>
      <c r="O385" s="3"/>
    </row>
    <row r="386" spans="1:15" x14ac:dyDescent="0.3">
      <c r="A386" s="3"/>
      <c r="C386" s="3"/>
      <c r="D386" s="3"/>
      <c r="E386" s="3"/>
      <c r="F386" s="3"/>
      <c r="J386" s="3"/>
      <c r="K386" s="3"/>
      <c r="L386" s="3"/>
      <c r="M386" s="3"/>
      <c r="N386" s="3"/>
      <c r="O386" s="3"/>
    </row>
    <row r="387" spans="1:15" x14ac:dyDescent="0.3">
      <c r="A387" s="3"/>
      <c r="C387" s="3"/>
      <c r="D387" s="3"/>
      <c r="E387" s="3"/>
      <c r="F387" s="3"/>
      <c r="J387" s="3"/>
      <c r="K387" s="3"/>
      <c r="L387" s="3"/>
      <c r="M387" s="3"/>
      <c r="N387" s="3"/>
      <c r="O387" s="3"/>
    </row>
    <row r="388" spans="1:15" x14ac:dyDescent="0.3">
      <c r="A388" s="3"/>
      <c r="C388" s="3"/>
      <c r="D388" s="3"/>
      <c r="E388" s="3"/>
      <c r="F388" s="3"/>
      <c r="J388" s="3"/>
      <c r="K388" s="3"/>
      <c r="L388" s="3"/>
      <c r="M388" s="3"/>
      <c r="N388" s="3"/>
      <c r="O388" s="3"/>
    </row>
    <row r="389" spans="1:15" x14ac:dyDescent="0.3">
      <c r="A389" s="3"/>
      <c r="C389" s="3"/>
      <c r="D389" s="3"/>
      <c r="E389" s="3"/>
      <c r="F389" s="3"/>
      <c r="J389" s="3"/>
      <c r="K389" s="3"/>
      <c r="L389" s="3"/>
      <c r="M389" s="3"/>
      <c r="N389" s="3"/>
      <c r="O389" s="3"/>
    </row>
    <row r="390" spans="1:15" x14ac:dyDescent="0.3">
      <c r="A390" s="3"/>
      <c r="C390" s="3"/>
      <c r="D390" s="3"/>
      <c r="E390" s="3"/>
      <c r="F390" s="3"/>
      <c r="J390" s="3"/>
      <c r="K390" s="3"/>
      <c r="L390" s="3"/>
      <c r="M390" s="3"/>
      <c r="N390" s="3"/>
      <c r="O390" s="3"/>
    </row>
    <row r="391" spans="1:15" x14ac:dyDescent="0.3">
      <c r="A391" s="3"/>
      <c r="C391" s="3"/>
      <c r="D391" s="3"/>
      <c r="E391" s="3"/>
      <c r="F391" s="3"/>
      <c r="J391" s="3"/>
      <c r="K391" s="3"/>
      <c r="L391" s="3"/>
      <c r="M391" s="3"/>
      <c r="N391" s="3"/>
      <c r="O391" s="3"/>
    </row>
    <row r="392" spans="1:15" x14ac:dyDescent="0.3">
      <c r="A392" s="3"/>
      <c r="C392" s="3"/>
      <c r="D392" s="3"/>
      <c r="E392" s="3"/>
      <c r="F392" s="3"/>
      <c r="J392" s="3"/>
      <c r="K392" s="3"/>
      <c r="L392" s="3"/>
      <c r="M392" s="3"/>
      <c r="N392" s="3"/>
      <c r="O392" s="3"/>
    </row>
    <row r="393" spans="1:15" x14ac:dyDescent="0.3">
      <c r="A393" s="3"/>
      <c r="C393" s="3"/>
      <c r="D393" s="3"/>
      <c r="E393" s="3"/>
      <c r="F393" s="3"/>
      <c r="J393" s="3"/>
      <c r="K393" s="3"/>
      <c r="L393" s="3"/>
      <c r="M393" s="3"/>
      <c r="N393" s="3"/>
      <c r="O393" s="3"/>
    </row>
    <row r="394" spans="1:15" x14ac:dyDescent="0.3">
      <c r="A394" s="3"/>
      <c r="C394" s="3"/>
      <c r="D394" s="3"/>
      <c r="E394" s="3"/>
      <c r="F394" s="3"/>
      <c r="J394" s="3"/>
      <c r="K394" s="3"/>
      <c r="L394" s="3"/>
      <c r="M394" s="3"/>
      <c r="N394" s="3"/>
      <c r="O394" s="3"/>
    </row>
    <row r="395" spans="1:15" x14ac:dyDescent="0.3">
      <c r="A395" s="3"/>
      <c r="C395" s="3"/>
      <c r="D395" s="3"/>
      <c r="E395" s="3"/>
      <c r="F395" s="3"/>
      <c r="J395" s="3"/>
      <c r="K395" s="3"/>
      <c r="L395" s="3"/>
      <c r="M395" s="3"/>
      <c r="N395" s="3"/>
      <c r="O395" s="3"/>
    </row>
    <row r="396" spans="1:15" x14ac:dyDescent="0.3">
      <c r="A396" s="3"/>
      <c r="C396" s="3"/>
      <c r="D396" s="3"/>
      <c r="E396" s="3"/>
      <c r="F396" s="3"/>
      <c r="J396" s="3"/>
      <c r="K396" s="3"/>
      <c r="L396" s="3"/>
      <c r="M396" s="3"/>
      <c r="N396" s="3"/>
      <c r="O396" s="3"/>
    </row>
    <row r="397" spans="1:15" x14ac:dyDescent="0.3">
      <c r="A397" s="3"/>
      <c r="C397" s="3"/>
      <c r="D397" s="3"/>
      <c r="E397" s="3"/>
      <c r="F397" s="3"/>
      <c r="J397" s="3"/>
      <c r="K397" s="3"/>
      <c r="L397" s="3"/>
      <c r="M397" s="3"/>
      <c r="N397" s="3"/>
      <c r="O397" s="3"/>
    </row>
    <row r="398" spans="1:15" x14ac:dyDescent="0.3">
      <c r="A398" s="3"/>
      <c r="C398" s="3"/>
      <c r="D398" s="3"/>
      <c r="E398" s="3"/>
      <c r="F398" s="3"/>
      <c r="J398" s="3"/>
      <c r="K398" s="3"/>
      <c r="L398" s="3"/>
      <c r="M398" s="3"/>
      <c r="N398" s="3"/>
      <c r="O398" s="3"/>
    </row>
    <row r="399" spans="1:15" x14ac:dyDescent="0.3">
      <c r="A399" s="3"/>
      <c r="C399" s="3"/>
      <c r="D399" s="3"/>
      <c r="E399" s="3"/>
      <c r="F399" s="3"/>
      <c r="J399" s="3"/>
      <c r="K399" s="3"/>
      <c r="L399" s="3"/>
      <c r="M399" s="3"/>
      <c r="N399" s="3"/>
      <c r="O399" s="3"/>
    </row>
    <row r="400" spans="1:15" x14ac:dyDescent="0.3">
      <c r="A400" s="3"/>
      <c r="C400" s="3"/>
      <c r="D400" s="3"/>
      <c r="E400" s="3"/>
      <c r="F400" s="3"/>
      <c r="J400" s="3"/>
      <c r="K400" s="3"/>
      <c r="L400" s="3"/>
      <c r="M400" s="3"/>
      <c r="N400" s="3"/>
      <c r="O400" s="3"/>
    </row>
    <row r="401" spans="1:15" x14ac:dyDescent="0.3">
      <c r="A401" s="3"/>
      <c r="C401" s="3"/>
      <c r="D401" s="3"/>
      <c r="E401" s="3"/>
      <c r="F401" s="3"/>
      <c r="J401" s="3"/>
      <c r="K401" s="3"/>
      <c r="L401" s="3"/>
      <c r="M401" s="3"/>
      <c r="N401" s="3"/>
      <c r="O401" s="3"/>
    </row>
    <row r="402" spans="1:15" x14ac:dyDescent="0.3">
      <c r="A402" s="3"/>
      <c r="C402" s="3"/>
      <c r="D402" s="3"/>
      <c r="E402" s="3"/>
      <c r="F402" s="3"/>
      <c r="J402" s="3"/>
      <c r="K402" s="3"/>
      <c r="L402" s="3"/>
      <c r="M402" s="3"/>
      <c r="N402" s="3"/>
      <c r="O402" s="3"/>
    </row>
    <row r="403" spans="1:15" x14ac:dyDescent="0.3">
      <c r="A403" s="3"/>
      <c r="C403" s="3"/>
      <c r="D403" s="3"/>
      <c r="E403" s="3"/>
      <c r="F403" s="3"/>
      <c r="J403" s="3"/>
      <c r="K403" s="3"/>
      <c r="L403" s="3"/>
      <c r="M403" s="3"/>
      <c r="N403" s="3"/>
      <c r="O403" s="3"/>
    </row>
    <row r="404" spans="1:15" x14ac:dyDescent="0.3">
      <c r="A404" s="3"/>
      <c r="C404" s="3"/>
      <c r="D404" s="3"/>
      <c r="E404" s="3"/>
      <c r="F404" s="3"/>
      <c r="J404" s="3"/>
      <c r="K404" s="3"/>
      <c r="L404" s="3"/>
      <c r="M404" s="3"/>
      <c r="N404" s="3"/>
      <c r="O404" s="3"/>
    </row>
    <row r="405" spans="1:15" x14ac:dyDescent="0.3">
      <c r="A405" s="3"/>
      <c r="C405" s="3"/>
      <c r="D405" s="3"/>
      <c r="E405" s="3"/>
      <c r="F405" s="3"/>
      <c r="J405" s="3"/>
      <c r="K405" s="3"/>
      <c r="L405" s="3"/>
      <c r="M405" s="3"/>
      <c r="N405" s="3"/>
      <c r="O405" s="3"/>
    </row>
    <row r="406" spans="1:15" x14ac:dyDescent="0.3">
      <c r="A406" s="3"/>
      <c r="C406" s="3"/>
      <c r="D406" s="3"/>
      <c r="E406" s="3"/>
      <c r="F406" s="3"/>
      <c r="J406" s="3"/>
      <c r="K406" s="3"/>
      <c r="L406" s="3"/>
      <c r="M406" s="3"/>
      <c r="N406" s="3"/>
      <c r="O406" s="3"/>
    </row>
    <row r="407" spans="1:15" x14ac:dyDescent="0.3">
      <c r="A407" s="3"/>
      <c r="C407" s="3"/>
      <c r="D407" s="3"/>
      <c r="E407" s="3"/>
      <c r="F407" s="3"/>
      <c r="J407" s="3"/>
      <c r="K407" s="3"/>
      <c r="L407" s="3"/>
      <c r="M407" s="3"/>
      <c r="N407" s="3"/>
      <c r="O407" s="3"/>
    </row>
    <row r="408" spans="1:15" x14ac:dyDescent="0.3">
      <c r="A408" s="3"/>
      <c r="C408" s="3"/>
      <c r="D408" s="3"/>
      <c r="E408" s="3"/>
      <c r="F408" s="3"/>
      <c r="J408" s="3"/>
      <c r="K408" s="3"/>
      <c r="L408" s="3"/>
      <c r="M408" s="3"/>
      <c r="N408" s="3"/>
      <c r="O408" s="3"/>
    </row>
    <row r="409" spans="1:15" x14ac:dyDescent="0.3">
      <c r="A409" s="3"/>
      <c r="C409" s="3"/>
      <c r="D409" s="3"/>
      <c r="E409" s="3"/>
      <c r="F409" s="3"/>
      <c r="J409" s="3"/>
      <c r="K409" s="3"/>
      <c r="L409" s="3"/>
      <c r="M409" s="3"/>
      <c r="N409" s="3"/>
      <c r="O409" s="3"/>
    </row>
    <row r="410" spans="1:15" x14ac:dyDescent="0.3">
      <c r="A410" s="3"/>
      <c r="C410" s="3"/>
      <c r="D410" s="3"/>
      <c r="E410" s="3"/>
      <c r="F410" s="3"/>
      <c r="J410" s="3"/>
      <c r="K410" s="3"/>
      <c r="L410" s="3"/>
      <c r="M410" s="3"/>
      <c r="N410" s="3"/>
      <c r="O410" s="3"/>
    </row>
    <row r="411" spans="1:15" x14ac:dyDescent="0.3">
      <c r="A411" s="3"/>
      <c r="C411" s="3"/>
      <c r="D411" s="3"/>
      <c r="E411" s="3"/>
      <c r="F411" s="3"/>
      <c r="J411" s="3"/>
      <c r="K411" s="3"/>
      <c r="L411" s="3"/>
      <c r="M411" s="3"/>
      <c r="N411" s="3"/>
      <c r="O411" s="3"/>
    </row>
    <row r="412" spans="1:15" x14ac:dyDescent="0.3">
      <c r="A412" s="3"/>
      <c r="C412" s="3"/>
      <c r="D412" s="3"/>
      <c r="E412" s="3"/>
      <c r="F412" s="3"/>
      <c r="J412" s="3"/>
      <c r="K412" s="3"/>
      <c r="L412" s="3"/>
      <c r="M412" s="3"/>
      <c r="N412" s="3"/>
      <c r="O412" s="3"/>
    </row>
    <row r="413" spans="1:15" x14ac:dyDescent="0.3">
      <c r="A413" s="3"/>
      <c r="C413" s="3"/>
      <c r="D413" s="3"/>
      <c r="E413" s="3"/>
      <c r="F413" s="3"/>
      <c r="J413" s="3"/>
      <c r="K413" s="3"/>
      <c r="L413" s="3"/>
      <c r="M413" s="3"/>
      <c r="N413" s="3"/>
      <c r="O413" s="3"/>
    </row>
    <row r="414" spans="1:15" x14ac:dyDescent="0.3">
      <c r="A414" s="3"/>
      <c r="C414" s="3"/>
      <c r="D414" s="3"/>
      <c r="E414" s="3"/>
      <c r="F414" s="3"/>
      <c r="J414" s="3"/>
      <c r="K414" s="3"/>
      <c r="L414" s="3"/>
      <c r="M414" s="3"/>
      <c r="N414" s="3"/>
      <c r="O414" s="3"/>
    </row>
    <row r="415" spans="1:15" x14ac:dyDescent="0.3">
      <c r="A415" s="3"/>
      <c r="C415" s="3"/>
      <c r="D415" s="3"/>
      <c r="E415" s="3"/>
      <c r="F415" s="3"/>
      <c r="J415" s="3"/>
      <c r="K415" s="3"/>
      <c r="L415" s="3"/>
      <c r="M415" s="3"/>
      <c r="N415" s="3"/>
      <c r="O415" s="3"/>
    </row>
    <row r="416" spans="1:15" x14ac:dyDescent="0.3">
      <c r="A416" s="3"/>
      <c r="C416" s="3"/>
      <c r="D416" s="3"/>
      <c r="E416" s="3"/>
      <c r="F416" s="3"/>
      <c r="J416" s="3"/>
      <c r="K416" s="3"/>
      <c r="L416" s="3"/>
      <c r="M416" s="3"/>
      <c r="N416" s="3"/>
      <c r="O416" s="3"/>
    </row>
    <row r="417" spans="1:15" x14ac:dyDescent="0.3">
      <c r="A417" s="3"/>
      <c r="C417" s="3"/>
      <c r="D417" s="3"/>
      <c r="E417" s="3"/>
      <c r="F417" s="3"/>
      <c r="J417" s="3"/>
      <c r="K417" s="3"/>
      <c r="L417" s="3"/>
      <c r="M417" s="3"/>
      <c r="N417" s="3"/>
      <c r="O417" s="3"/>
    </row>
    <row r="418" spans="1:15" x14ac:dyDescent="0.3">
      <c r="A418" s="3"/>
      <c r="C418" s="3"/>
      <c r="D418" s="3"/>
      <c r="E418" s="3"/>
      <c r="F418" s="3"/>
      <c r="J418" s="3"/>
      <c r="K418" s="3"/>
      <c r="L418" s="3"/>
      <c r="M418" s="3"/>
      <c r="N418" s="3"/>
      <c r="O418" s="3"/>
    </row>
    <row r="419" spans="1:15" x14ac:dyDescent="0.3">
      <c r="A419" s="3"/>
      <c r="C419" s="3"/>
      <c r="D419" s="3"/>
      <c r="E419" s="3"/>
      <c r="F419" s="3"/>
      <c r="J419" s="3"/>
      <c r="K419" s="3"/>
      <c r="L419" s="3"/>
      <c r="M419" s="3"/>
      <c r="N419" s="3"/>
      <c r="O419" s="3"/>
    </row>
    <row r="420" spans="1:15" x14ac:dyDescent="0.3">
      <c r="A420" s="3"/>
      <c r="C420" s="3"/>
      <c r="D420" s="3"/>
      <c r="E420" s="3"/>
      <c r="F420" s="3"/>
      <c r="J420" s="3"/>
      <c r="K420" s="3"/>
      <c r="L420" s="3"/>
      <c r="M420" s="3"/>
      <c r="N420" s="3"/>
      <c r="O420" s="3"/>
    </row>
    <row r="421" spans="1:15" x14ac:dyDescent="0.3">
      <c r="A421" s="3"/>
      <c r="C421" s="3"/>
      <c r="D421" s="3"/>
      <c r="E421" s="3"/>
      <c r="F421" s="3"/>
      <c r="J421" s="3"/>
      <c r="K421" s="3"/>
      <c r="L421" s="3"/>
      <c r="M421" s="3"/>
      <c r="N421" s="3"/>
      <c r="O421" s="3"/>
    </row>
    <row r="422" spans="1:15" x14ac:dyDescent="0.3">
      <c r="A422" s="3"/>
      <c r="C422" s="3"/>
      <c r="D422" s="3"/>
      <c r="E422" s="3"/>
      <c r="F422" s="3"/>
      <c r="J422" s="3"/>
      <c r="K422" s="3"/>
      <c r="L422" s="3"/>
      <c r="M422" s="3"/>
      <c r="N422" s="3"/>
      <c r="O422" s="3"/>
    </row>
    <row r="423" spans="1:15" x14ac:dyDescent="0.3">
      <c r="A423" s="3"/>
      <c r="C423" s="3"/>
      <c r="D423" s="3"/>
      <c r="E423" s="3"/>
      <c r="F423" s="3"/>
      <c r="J423" s="3"/>
      <c r="K423" s="3"/>
      <c r="L423" s="3"/>
      <c r="M423" s="3"/>
      <c r="N423" s="3"/>
      <c r="O423" s="3"/>
    </row>
    <row r="424" spans="1:15" x14ac:dyDescent="0.3">
      <c r="A424" s="3"/>
      <c r="C424" s="3"/>
      <c r="D424" s="3"/>
      <c r="E424" s="3"/>
      <c r="F424" s="3"/>
      <c r="J424" s="3"/>
      <c r="K424" s="3"/>
      <c r="L424" s="3"/>
      <c r="M424" s="3"/>
      <c r="N424" s="3"/>
      <c r="O424" s="3"/>
    </row>
    <row r="425" spans="1:15" x14ac:dyDescent="0.3">
      <c r="A425" s="3"/>
      <c r="C425" s="3"/>
      <c r="D425" s="3"/>
      <c r="E425" s="3"/>
      <c r="F425" s="3"/>
      <c r="J425" s="3"/>
      <c r="K425" s="3"/>
      <c r="L425" s="3"/>
      <c r="M425" s="3"/>
      <c r="N425" s="3"/>
      <c r="O425" s="3"/>
    </row>
    <row r="426" spans="1:15" x14ac:dyDescent="0.3">
      <c r="A426" s="3"/>
      <c r="C426" s="3"/>
      <c r="D426" s="3"/>
      <c r="E426" s="3"/>
      <c r="F426" s="3"/>
      <c r="J426" s="3"/>
      <c r="K426" s="3"/>
      <c r="L426" s="3"/>
      <c r="M426" s="3"/>
      <c r="N426" s="3"/>
      <c r="O426" s="3"/>
    </row>
    <row r="427" spans="1:15" x14ac:dyDescent="0.3">
      <c r="A427" s="3"/>
      <c r="C427" s="3"/>
      <c r="D427" s="3"/>
      <c r="E427" s="3"/>
      <c r="F427" s="3"/>
      <c r="J427" s="3"/>
      <c r="K427" s="3"/>
      <c r="L427" s="3"/>
      <c r="M427" s="3"/>
      <c r="N427" s="3"/>
      <c r="O427" s="3"/>
    </row>
    <row r="428" spans="1:15" x14ac:dyDescent="0.3">
      <c r="A428" s="3"/>
      <c r="C428" s="3"/>
      <c r="D428" s="3"/>
      <c r="E428" s="3"/>
      <c r="F428" s="3"/>
      <c r="J428" s="3"/>
      <c r="K428" s="3"/>
      <c r="L428" s="3"/>
      <c r="M428" s="3"/>
      <c r="N428" s="3"/>
      <c r="O428" s="3"/>
    </row>
    <row r="429" spans="1:15" x14ac:dyDescent="0.3">
      <c r="A429" s="3"/>
      <c r="C429" s="3"/>
      <c r="D429" s="3"/>
      <c r="E429" s="3"/>
      <c r="F429" s="3"/>
      <c r="J429" s="3"/>
      <c r="K429" s="3"/>
      <c r="L429" s="3"/>
      <c r="M429" s="3"/>
      <c r="N429" s="3"/>
      <c r="O429" s="3"/>
    </row>
    <row r="430" spans="1:15" x14ac:dyDescent="0.3">
      <c r="A430" s="3"/>
      <c r="C430" s="3"/>
      <c r="D430" s="3"/>
      <c r="E430" s="3"/>
      <c r="F430" s="3"/>
      <c r="J430" s="3"/>
      <c r="K430" s="3"/>
      <c r="L430" s="3"/>
      <c r="M430" s="3"/>
      <c r="N430" s="3"/>
      <c r="O430" s="3"/>
    </row>
    <row r="431" spans="1:15" x14ac:dyDescent="0.3">
      <c r="A431" s="3"/>
      <c r="C431" s="3"/>
      <c r="D431" s="3"/>
      <c r="E431" s="3"/>
      <c r="F431" s="3"/>
      <c r="J431" s="3"/>
      <c r="K431" s="3"/>
      <c r="L431" s="3"/>
      <c r="M431" s="3"/>
      <c r="N431" s="3"/>
      <c r="O431" s="3"/>
    </row>
    <row r="432" spans="1:15" x14ac:dyDescent="0.3">
      <c r="A432" s="3"/>
      <c r="C432" s="3"/>
      <c r="D432" s="3"/>
      <c r="E432" s="3"/>
      <c r="F432" s="3"/>
      <c r="J432" s="3"/>
      <c r="K432" s="3"/>
      <c r="L432" s="3"/>
      <c r="M432" s="3"/>
      <c r="N432" s="3"/>
      <c r="O432" s="3"/>
    </row>
    <row r="433" spans="1:15" x14ac:dyDescent="0.3">
      <c r="A433" s="3"/>
      <c r="C433" s="3"/>
      <c r="D433" s="3"/>
      <c r="E433" s="3"/>
      <c r="F433" s="3"/>
      <c r="J433" s="3"/>
      <c r="K433" s="3"/>
      <c r="L433" s="3"/>
      <c r="M433" s="3"/>
      <c r="N433" s="3"/>
      <c r="O433" s="3"/>
    </row>
    <row r="434" spans="1:15" x14ac:dyDescent="0.3">
      <c r="A434" s="3"/>
      <c r="C434" s="3"/>
      <c r="D434" s="3"/>
      <c r="E434" s="3"/>
      <c r="F434" s="3"/>
      <c r="J434" s="3"/>
      <c r="K434" s="3"/>
      <c r="L434" s="3"/>
      <c r="M434" s="3"/>
      <c r="N434" s="3"/>
      <c r="O434" s="3"/>
    </row>
    <row r="435" spans="1:15" x14ac:dyDescent="0.3">
      <c r="A435" s="3"/>
      <c r="C435" s="3"/>
      <c r="D435" s="3"/>
      <c r="E435" s="3"/>
      <c r="F435" s="3"/>
      <c r="J435" s="3"/>
      <c r="K435" s="3"/>
      <c r="L435" s="3"/>
      <c r="M435" s="3"/>
      <c r="N435" s="3"/>
      <c r="O435" s="3"/>
    </row>
    <row r="436" spans="1:15" x14ac:dyDescent="0.3">
      <c r="A436" s="3"/>
      <c r="C436" s="3"/>
      <c r="D436" s="3"/>
      <c r="E436" s="3"/>
      <c r="F436" s="3"/>
      <c r="J436" s="3"/>
      <c r="K436" s="3"/>
      <c r="L436" s="3"/>
      <c r="M436" s="3"/>
      <c r="N436" s="3"/>
      <c r="O436" s="3"/>
    </row>
    <row r="437" spans="1:15" x14ac:dyDescent="0.3">
      <c r="A437" s="3"/>
      <c r="C437" s="3"/>
      <c r="D437" s="3"/>
      <c r="E437" s="3"/>
      <c r="F437" s="3"/>
      <c r="J437" s="3"/>
      <c r="K437" s="3"/>
      <c r="L437" s="3"/>
      <c r="M437" s="3"/>
      <c r="N437" s="3"/>
      <c r="O437" s="3"/>
    </row>
    <row r="438" spans="1:15" x14ac:dyDescent="0.3">
      <c r="A438" s="3"/>
      <c r="C438" s="3"/>
      <c r="D438" s="3"/>
      <c r="E438" s="3"/>
      <c r="F438" s="3"/>
      <c r="J438" s="3"/>
      <c r="K438" s="3"/>
      <c r="L438" s="3"/>
      <c r="M438" s="3"/>
      <c r="N438" s="3"/>
      <c r="O438" s="3"/>
    </row>
    <row r="439" spans="1:15" x14ac:dyDescent="0.3">
      <c r="A439" s="3"/>
      <c r="C439" s="3"/>
      <c r="D439" s="3"/>
      <c r="E439" s="3"/>
      <c r="F439" s="3"/>
      <c r="J439" s="3"/>
      <c r="K439" s="3"/>
      <c r="L439" s="3"/>
      <c r="M439" s="3"/>
      <c r="N439" s="3"/>
      <c r="O439" s="3"/>
    </row>
    <row r="440" spans="1:15" x14ac:dyDescent="0.3">
      <c r="A440" s="3"/>
      <c r="C440" s="3"/>
      <c r="D440" s="3"/>
      <c r="E440" s="3"/>
      <c r="F440" s="3"/>
      <c r="J440" s="3"/>
      <c r="K440" s="3"/>
      <c r="L440" s="3"/>
      <c r="M440" s="3"/>
      <c r="N440" s="3"/>
      <c r="O440" s="3"/>
    </row>
    <row r="441" spans="1:15" x14ac:dyDescent="0.3">
      <c r="A441" s="3"/>
      <c r="C441" s="3"/>
      <c r="D441" s="3"/>
      <c r="E441" s="3"/>
      <c r="F441" s="3"/>
      <c r="J441" s="3"/>
      <c r="K441" s="3"/>
      <c r="L441" s="3"/>
      <c r="M441" s="3"/>
      <c r="N441" s="3"/>
      <c r="O441" s="3"/>
    </row>
    <row r="442" spans="1:15" x14ac:dyDescent="0.3">
      <c r="A442" s="3"/>
      <c r="C442" s="3"/>
      <c r="D442" s="3"/>
      <c r="E442" s="3"/>
      <c r="F442" s="3"/>
      <c r="J442" s="3"/>
      <c r="K442" s="3"/>
      <c r="L442" s="3"/>
      <c r="M442" s="3"/>
      <c r="N442" s="3"/>
      <c r="O442" s="3"/>
    </row>
    <row r="443" spans="1:15" x14ac:dyDescent="0.3">
      <c r="A443" s="3"/>
      <c r="C443" s="3"/>
      <c r="D443" s="3"/>
      <c r="E443" s="3"/>
      <c r="F443" s="3"/>
      <c r="J443" s="3"/>
      <c r="K443" s="3"/>
      <c r="L443" s="3"/>
      <c r="M443" s="3"/>
      <c r="N443" s="3"/>
      <c r="O443" s="3"/>
    </row>
    <row r="444" spans="1:15" x14ac:dyDescent="0.3">
      <c r="A444" s="3"/>
      <c r="C444" s="3"/>
      <c r="D444" s="3"/>
      <c r="E444" s="3"/>
      <c r="F444" s="3"/>
      <c r="J444" s="3"/>
      <c r="K444" s="3"/>
      <c r="L444" s="3"/>
      <c r="M444" s="3"/>
      <c r="N444" s="3"/>
      <c r="O444" s="3"/>
    </row>
    <row r="445" spans="1:15" x14ac:dyDescent="0.3">
      <c r="A445" s="3"/>
      <c r="C445" s="3"/>
      <c r="D445" s="3"/>
      <c r="E445" s="3"/>
      <c r="F445" s="3"/>
      <c r="J445" s="3"/>
      <c r="K445" s="3"/>
      <c r="L445" s="3"/>
      <c r="M445" s="3"/>
      <c r="N445" s="3"/>
      <c r="O445" s="3"/>
    </row>
    <row r="446" spans="1:15" x14ac:dyDescent="0.3">
      <c r="A446" s="3"/>
      <c r="C446" s="3"/>
      <c r="D446" s="3"/>
      <c r="E446" s="3"/>
      <c r="F446" s="3"/>
      <c r="J446" s="3"/>
      <c r="K446" s="3"/>
      <c r="L446" s="3"/>
      <c r="M446" s="3"/>
      <c r="N446" s="3"/>
      <c r="O446" s="3"/>
    </row>
    <row r="447" spans="1:15" x14ac:dyDescent="0.3">
      <c r="A447" s="3"/>
      <c r="C447" s="3"/>
      <c r="D447" s="3"/>
      <c r="E447" s="3"/>
      <c r="F447" s="3"/>
      <c r="J447" s="3"/>
      <c r="K447" s="3"/>
      <c r="L447" s="3"/>
      <c r="M447" s="3"/>
      <c r="N447" s="3"/>
      <c r="O447" s="3"/>
    </row>
    <row r="448" spans="1:15" x14ac:dyDescent="0.3">
      <c r="A448" s="3"/>
      <c r="C448" s="3"/>
      <c r="D448" s="3"/>
      <c r="E448" s="3"/>
      <c r="F448" s="3"/>
      <c r="J448" s="3"/>
      <c r="K448" s="3"/>
      <c r="L448" s="3"/>
      <c r="M448" s="3"/>
      <c r="N448" s="3"/>
      <c r="O448" s="3"/>
    </row>
    <row r="449" spans="1:15" x14ac:dyDescent="0.3">
      <c r="A449" s="3"/>
      <c r="C449" s="3"/>
      <c r="D449" s="3"/>
      <c r="E449" s="3"/>
      <c r="F449" s="3"/>
      <c r="J449" s="3"/>
      <c r="K449" s="3"/>
      <c r="L449" s="3"/>
      <c r="M449" s="3"/>
      <c r="N449" s="3"/>
      <c r="O449" s="3"/>
    </row>
    <row r="450" spans="1:15" x14ac:dyDescent="0.3">
      <c r="A450" s="3"/>
      <c r="C450" s="3"/>
      <c r="D450" s="3"/>
      <c r="E450" s="3"/>
      <c r="F450" s="3"/>
      <c r="J450" s="3"/>
      <c r="K450" s="3"/>
      <c r="L450" s="3"/>
      <c r="M450" s="3"/>
      <c r="N450" s="3"/>
      <c r="O450" s="3"/>
    </row>
    <row r="451" spans="1:15" x14ac:dyDescent="0.3">
      <c r="A451" s="3"/>
      <c r="C451" s="3"/>
      <c r="D451" s="3"/>
      <c r="E451" s="3"/>
      <c r="F451" s="3"/>
      <c r="J451" s="3"/>
      <c r="K451" s="3"/>
      <c r="L451" s="3"/>
      <c r="M451" s="3"/>
      <c r="N451" s="3"/>
      <c r="O451" s="3"/>
    </row>
    <row r="452" spans="1:15" x14ac:dyDescent="0.3">
      <c r="A452" s="3"/>
      <c r="C452" s="3"/>
      <c r="D452" s="3"/>
      <c r="E452" s="3"/>
      <c r="F452" s="3"/>
      <c r="J452" s="3"/>
      <c r="K452" s="3"/>
      <c r="L452" s="3"/>
      <c r="M452" s="3"/>
      <c r="N452" s="3"/>
      <c r="O452" s="3"/>
    </row>
    <row r="453" spans="1:15" x14ac:dyDescent="0.3">
      <c r="A453" s="3"/>
      <c r="C453" s="3"/>
      <c r="D453" s="3"/>
      <c r="E453" s="3"/>
      <c r="F453" s="3"/>
      <c r="J453" s="3"/>
      <c r="K453" s="3"/>
      <c r="L453" s="3"/>
      <c r="M453" s="3"/>
      <c r="N453" s="3"/>
      <c r="O453" s="3"/>
    </row>
    <row r="454" spans="1:15" x14ac:dyDescent="0.3">
      <c r="A454" s="3"/>
      <c r="C454" s="3"/>
      <c r="D454" s="3"/>
      <c r="E454" s="3"/>
      <c r="F454" s="3"/>
      <c r="J454" s="3"/>
      <c r="K454" s="3"/>
      <c r="L454" s="3"/>
      <c r="M454" s="3"/>
      <c r="N454" s="3"/>
      <c r="O454" s="3"/>
    </row>
    <row r="455" spans="1:15" x14ac:dyDescent="0.3">
      <c r="A455" s="3"/>
      <c r="C455" s="3"/>
      <c r="D455" s="3"/>
      <c r="E455" s="3"/>
      <c r="F455" s="3"/>
      <c r="J455" s="3"/>
      <c r="K455" s="3"/>
      <c r="L455" s="3"/>
      <c r="M455" s="3"/>
      <c r="N455" s="3"/>
      <c r="O455" s="3"/>
    </row>
    <row r="456" spans="1:15" x14ac:dyDescent="0.3">
      <c r="A456" s="3"/>
      <c r="C456" s="3"/>
      <c r="D456" s="3"/>
      <c r="E456" s="3"/>
      <c r="F456" s="3"/>
      <c r="J456" s="3"/>
      <c r="K456" s="3"/>
      <c r="L456" s="3"/>
      <c r="M456" s="3"/>
      <c r="N456" s="3"/>
      <c r="O456" s="3"/>
    </row>
    <row r="457" spans="1:15" x14ac:dyDescent="0.3">
      <c r="A457" s="3"/>
      <c r="C457" s="3"/>
      <c r="D457" s="3"/>
      <c r="E457" s="3"/>
      <c r="F457" s="3"/>
      <c r="J457" s="3"/>
      <c r="K457" s="3"/>
      <c r="L457" s="3"/>
      <c r="M457" s="3"/>
      <c r="N457" s="3"/>
      <c r="O457" s="3"/>
    </row>
    <row r="458" spans="1:15" x14ac:dyDescent="0.3">
      <c r="A458" s="3"/>
      <c r="C458" s="3"/>
      <c r="D458" s="3"/>
      <c r="E458" s="3"/>
      <c r="F458" s="3"/>
      <c r="J458" s="3"/>
      <c r="K458" s="3"/>
      <c r="L458" s="3"/>
      <c r="M458" s="3"/>
      <c r="N458" s="3"/>
      <c r="O458" s="3"/>
    </row>
    <row r="459" spans="1:15" x14ac:dyDescent="0.3">
      <c r="A459" s="3"/>
      <c r="C459" s="3"/>
      <c r="D459" s="3"/>
      <c r="E459" s="3"/>
      <c r="F459" s="3"/>
      <c r="J459" s="3"/>
      <c r="K459" s="3"/>
      <c r="L459" s="3"/>
      <c r="M459" s="3"/>
      <c r="N459" s="3"/>
      <c r="O459" s="3"/>
    </row>
    <row r="460" spans="1:15" x14ac:dyDescent="0.3">
      <c r="A460" s="3"/>
      <c r="C460" s="3"/>
      <c r="D460" s="3"/>
      <c r="E460" s="3"/>
      <c r="F460" s="3"/>
      <c r="J460" s="3"/>
      <c r="K460" s="3"/>
      <c r="L460" s="3"/>
      <c r="M460" s="3"/>
      <c r="N460" s="3"/>
      <c r="O460" s="3"/>
    </row>
    <row r="461" spans="1:15" x14ac:dyDescent="0.3">
      <c r="A461" s="3"/>
      <c r="C461" s="3"/>
      <c r="D461" s="3"/>
      <c r="E461" s="3"/>
      <c r="F461" s="3"/>
      <c r="J461" s="3"/>
      <c r="K461" s="3"/>
      <c r="L461" s="3"/>
      <c r="M461" s="3"/>
      <c r="N461" s="3"/>
      <c r="O461" s="3"/>
    </row>
    <row r="462" spans="1:15" x14ac:dyDescent="0.3">
      <c r="A462" s="3"/>
      <c r="C462" s="3"/>
      <c r="D462" s="3"/>
      <c r="E462" s="3"/>
      <c r="F462" s="3"/>
      <c r="J462" s="3"/>
      <c r="K462" s="3"/>
      <c r="L462" s="3"/>
      <c r="M462" s="3"/>
      <c r="N462" s="3"/>
      <c r="O462" s="3"/>
    </row>
    <row r="463" spans="1:15" x14ac:dyDescent="0.3">
      <c r="A463" s="3"/>
      <c r="C463" s="3"/>
      <c r="D463" s="3"/>
      <c r="E463" s="3"/>
      <c r="F463" s="3"/>
      <c r="J463" s="3"/>
      <c r="K463" s="3"/>
      <c r="L463" s="3"/>
      <c r="M463" s="3"/>
      <c r="N463" s="3"/>
      <c r="O463" s="3"/>
    </row>
    <row r="464" spans="1:15" x14ac:dyDescent="0.3">
      <c r="A464" s="3"/>
      <c r="C464" s="3"/>
      <c r="D464" s="3"/>
      <c r="E464" s="3"/>
      <c r="F464" s="3"/>
      <c r="J464" s="3"/>
      <c r="K464" s="3"/>
      <c r="L464" s="3"/>
      <c r="M464" s="3"/>
      <c r="N464" s="3"/>
      <c r="O464" s="3"/>
    </row>
    <row r="465" spans="1:15" x14ac:dyDescent="0.3">
      <c r="A465" s="3"/>
      <c r="C465" s="3"/>
      <c r="D465" s="3"/>
      <c r="E465" s="3"/>
      <c r="F465" s="3"/>
      <c r="J465" s="3"/>
      <c r="K465" s="3"/>
      <c r="L465" s="3"/>
      <c r="M465" s="3"/>
      <c r="N465" s="3"/>
      <c r="O465" s="3"/>
    </row>
    <row r="466" spans="1:15" x14ac:dyDescent="0.3">
      <c r="A466" s="3"/>
      <c r="C466" s="3"/>
      <c r="D466" s="3"/>
      <c r="E466" s="3"/>
      <c r="F466" s="3"/>
      <c r="J466" s="3"/>
      <c r="K466" s="3"/>
      <c r="L466" s="3"/>
      <c r="M466" s="3"/>
      <c r="N466" s="3"/>
      <c r="O466" s="3"/>
    </row>
    <row r="467" spans="1:15" x14ac:dyDescent="0.3">
      <c r="A467" s="3"/>
      <c r="C467" s="3"/>
      <c r="D467" s="3"/>
      <c r="E467" s="3"/>
      <c r="F467" s="3"/>
      <c r="J467" s="3"/>
      <c r="K467" s="3"/>
      <c r="L467" s="3"/>
      <c r="M467" s="3"/>
      <c r="N467" s="3"/>
      <c r="O467" s="3"/>
    </row>
    <row r="468" spans="1:15" x14ac:dyDescent="0.3">
      <c r="A468" s="3"/>
      <c r="C468" s="3"/>
      <c r="D468" s="3"/>
      <c r="E468" s="3"/>
      <c r="F468" s="3"/>
      <c r="J468" s="3"/>
      <c r="K468" s="3"/>
      <c r="L468" s="3"/>
      <c r="M468" s="3"/>
      <c r="N468" s="3"/>
      <c r="O468" s="3"/>
    </row>
    <row r="469" spans="1:15" x14ac:dyDescent="0.3">
      <c r="A469" s="3"/>
      <c r="C469" s="3"/>
      <c r="D469" s="3"/>
      <c r="E469" s="3"/>
      <c r="F469" s="3"/>
      <c r="J469" s="3"/>
      <c r="K469" s="3"/>
      <c r="L469" s="3"/>
      <c r="M469" s="3"/>
      <c r="N469" s="3"/>
      <c r="O469" s="3"/>
    </row>
    <row r="470" spans="1:15" x14ac:dyDescent="0.3">
      <c r="A470" s="3"/>
      <c r="C470" s="3"/>
      <c r="D470" s="3"/>
      <c r="E470" s="3"/>
      <c r="F470" s="3"/>
      <c r="J470" s="3"/>
      <c r="K470" s="3"/>
      <c r="L470" s="3"/>
      <c r="M470" s="3"/>
      <c r="N470" s="3"/>
      <c r="O470" s="3"/>
    </row>
    <row r="471" spans="1:15" x14ac:dyDescent="0.3">
      <c r="A471" s="3"/>
      <c r="C471" s="3"/>
      <c r="D471" s="3"/>
      <c r="E471" s="3"/>
      <c r="F471" s="3"/>
      <c r="J471" s="3"/>
      <c r="K471" s="3"/>
      <c r="L471" s="3"/>
      <c r="M471" s="3"/>
      <c r="N471" s="3"/>
      <c r="O471" s="3"/>
    </row>
    <row r="472" spans="1:15" x14ac:dyDescent="0.3">
      <c r="A472" s="3"/>
      <c r="C472" s="3"/>
      <c r="D472" s="3"/>
      <c r="E472" s="3"/>
      <c r="F472" s="3"/>
      <c r="J472" s="3"/>
      <c r="K472" s="3"/>
      <c r="L472" s="3"/>
      <c r="M472" s="3"/>
      <c r="N472" s="3"/>
      <c r="O472" s="3"/>
    </row>
    <row r="473" spans="1:15" x14ac:dyDescent="0.3">
      <c r="A473" s="3"/>
      <c r="C473" s="3"/>
      <c r="D473" s="3"/>
      <c r="E473" s="3"/>
      <c r="F473" s="3"/>
      <c r="J473" s="3"/>
      <c r="K473" s="3"/>
      <c r="L473" s="3"/>
      <c r="M473" s="3"/>
      <c r="N473" s="3"/>
      <c r="O473" s="3"/>
    </row>
    <row r="474" spans="1:15" x14ac:dyDescent="0.3">
      <c r="A474" s="3"/>
      <c r="C474" s="3"/>
      <c r="D474" s="3"/>
      <c r="E474" s="3"/>
      <c r="F474" s="3"/>
      <c r="J474" s="3"/>
      <c r="K474" s="3"/>
      <c r="L474" s="3"/>
      <c r="M474" s="3"/>
      <c r="N474" s="3"/>
      <c r="O474" s="3"/>
    </row>
    <row r="475" spans="1:15" x14ac:dyDescent="0.3">
      <c r="A475" s="3"/>
      <c r="C475" s="3"/>
      <c r="D475" s="3"/>
      <c r="E475" s="3"/>
      <c r="F475" s="3"/>
      <c r="J475" s="3"/>
      <c r="K475" s="3"/>
      <c r="L475" s="3"/>
      <c r="M475" s="3"/>
      <c r="N475" s="3"/>
      <c r="O475" s="3"/>
    </row>
    <row r="476" spans="1:15" x14ac:dyDescent="0.3">
      <c r="A476" s="3"/>
      <c r="C476" s="3"/>
      <c r="D476" s="3"/>
      <c r="E476" s="3"/>
      <c r="F476" s="3"/>
      <c r="J476" s="3"/>
      <c r="K476" s="3"/>
      <c r="L476" s="3"/>
      <c r="M476" s="3"/>
      <c r="N476" s="3"/>
      <c r="O476" s="3"/>
    </row>
    <row r="477" spans="1:15" x14ac:dyDescent="0.3">
      <c r="A477" s="3"/>
      <c r="C477" s="3"/>
      <c r="D477" s="3"/>
      <c r="E477" s="3"/>
      <c r="F477" s="3"/>
      <c r="J477" s="3"/>
      <c r="K477" s="3"/>
      <c r="L477" s="3"/>
      <c r="M477" s="3"/>
      <c r="N477" s="3"/>
      <c r="O477" s="3"/>
    </row>
    <row r="478" spans="1:15" x14ac:dyDescent="0.3">
      <c r="A478" s="3"/>
      <c r="C478" s="3"/>
      <c r="D478" s="3"/>
      <c r="E478" s="3"/>
      <c r="F478" s="3"/>
      <c r="J478" s="3"/>
      <c r="K478" s="3"/>
      <c r="L478" s="3"/>
      <c r="M478" s="3"/>
      <c r="N478" s="3"/>
      <c r="O478" s="3"/>
    </row>
    <row r="479" spans="1:15" x14ac:dyDescent="0.3">
      <c r="A479" s="3"/>
      <c r="C479" s="3"/>
      <c r="D479" s="3"/>
      <c r="E479" s="3"/>
      <c r="F479" s="3"/>
      <c r="J479" s="3"/>
      <c r="K479" s="3"/>
      <c r="L479" s="3"/>
      <c r="M479" s="3"/>
      <c r="N479" s="3"/>
      <c r="O479" s="3"/>
    </row>
    <row r="480" spans="1:15" x14ac:dyDescent="0.3">
      <c r="A480" s="3"/>
      <c r="C480" s="3"/>
      <c r="D480" s="3"/>
      <c r="E480" s="3"/>
      <c r="F480" s="3"/>
      <c r="J480" s="3"/>
      <c r="K480" s="3"/>
      <c r="L480" s="3"/>
      <c r="M480" s="3"/>
      <c r="N480" s="3"/>
      <c r="O480" s="3"/>
    </row>
    <row r="481" spans="1:15" x14ac:dyDescent="0.3">
      <c r="A481" s="3"/>
      <c r="C481" s="3"/>
      <c r="D481" s="3"/>
      <c r="E481" s="3"/>
      <c r="F481" s="3"/>
      <c r="J481" s="3"/>
      <c r="K481" s="3"/>
      <c r="L481" s="3"/>
      <c r="M481" s="3"/>
      <c r="N481" s="3"/>
      <c r="O481" s="3"/>
    </row>
    <row r="482" spans="1:15" x14ac:dyDescent="0.3">
      <c r="A482" s="3"/>
      <c r="C482" s="3"/>
      <c r="D482" s="3"/>
      <c r="E482" s="3"/>
      <c r="F482" s="3"/>
      <c r="J482" s="3"/>
      <c r="K482" s="3"/>
      <c r="L482" s="3"/>
      <c r="M482" s="3"/>
      <c r="N482" s="3"/>
      <c r="O482" s="3"/>
    </row>
    <row r="483" spans="1:15" x14ac:dyDescent="0.3">
      <c r="A483" s="3"/>
      <c r="C483" s="3"/>
      <c r="D483" s="3"/>
      <c r="E483" s="3"/>
      <c r="F483" s="3"/>
      <c r="J483" s="3"/>
      <c r="K483" s="3"/>
      <c r="L483" s="3"/>
      <c r="M483" s="3"/>
      <c r="N483" s="3"/>
      <c r="O483" s="3"/>
    </row>
    <row r="484" spans="1:15" x14ac:dyDescent="0.3">
      <c r="A484" s="3"/>
      <c r="C484" s="3"/>
      <c r="D484" s="3"/>
      <c r="E484" s="3"/>
      <c r="F484" s="3"/>
      <c r="J484" s="3"/>
      <c r="K484" s="3"/>
      <c r="L484" s="3"/>
      <c r="M484" s="3"/>
      <c r="N484" s="3"/>
      <c r="O484" s="3"/>
    </row>
    <row r="485" spans="1:15" x14ac:dyDescent="0.3">
      <c r="A485" s="3"/>
      <c r="C485" s="3"/>
      <c r="D485" s="3"/>
      <c r="E485" s="3"/>
      <c r="F485" s="3"/>
      <c r="J485" s="3"/>
      <c r="K485" s="3"/>
      <c r="L485" s="3"/>
      <c r="M485" s="3"/>
      <c r="N485" s="3"/>
      <c r="O485" s="3"/>
    </row>
    <row r="486" spans="1:15" x14ac:dyDescent="0.3">
      <c r="A486" s="3"/>
      <c r="C486" s="3"/>
      <c r="D486" s="3"/>
      <c r="E486" s="3"/>
      <c r="F486" s="3"/>
      <c r="J486" s="3"/>
      <c r="K486" s="3"/>
      <c r="L486" s="3"/>
      <c r="M486" s="3"/>
      <c r="N486" s="3"/>
      <c r="O486" s="3"/>
    </row>
    <row r="487" spans="1:15" x14ac:dyDescent="0.3">
      <c r="A487" s="3"/>
      <c r="C487" s="3"/>
      <c r="D487" s="3"/>
      <c r="E487" s="3"/>
      <c r="F487" s="3"/>
      <c r="J487" s="3"/>
      <c r="K487" s="3"/>
      <c r="L487" s="3"/>
      <c r="M487" s="3"/>
      <c r="N487" s="3"/>
      <c r="O487" s="3"/>
    </row>
    <row r="488" spans="1:15" x14ac:dyDescent="0.3">
      <c r="A488" s="3"/>
      <c r="C488" s="3"/>
      <c r="D488" s="3"/>
      <c r="E488" s="3"/>
      <c r="F488" s="3"/>
      <c r="J488" s="3"/>
      <c r="K488" s="3"/>
      <c r="L488" s="3"/>
      <c r="M488" s="3"/>
      <c r="N488" s="3"/>
      <c r="O488" s="3"/>
    </row>
    <row r="489" spans="1:15" x14ac:dyDescent="0.3">
      <c r="A489" s="3"/>
      <c r="C489" s="3"/>
      <c r="D489" s="3"/>
      <c r="E489" s="3"/>
      <c r="F489" s="3"/>
      <c r="J489" s="3"/>
      <c r="K489" s="3"/>
      <c r="L489" s="3"/>
      <c r="M489" s="3"/>
      <c r="N489" s="3"/>
      <c r="O489" s="3"/>
    </row>
    <row r="490" spans="1:15" x14ac:dyDescent="0.3">
      <c r="A490" s="3"/>
      <c r="C490" s="3"/>
      <c r="D490" s="3"/>
      <c r="E490" s="3"/>
      <c r="F490" s="3"/>
      <c r="J490" s="3"/>
      <c r="K490" s="3"/>
      <c r="L490" s="3"/>
      <c r="M490" s="3"/>
      <c r="N490" s="3"/>
      <c r="O490" s="3"/>
    </row>
    <row r="491" spans="1:15" x14ac:dyDescent="0.3">
      <c r="A491" s="3"/>
      <c r="C491" s="3"/>
      <c r="D491" s="3"/>
      <c r="E491" s="3"/>
      <c r="F491" s="3"/>
      <c r="J491" s="3"/>
      <c r="K491" s="3"/>
      <c r="L491" s="3"/>
      <c r="M491" s="3"/>
      <c r="N491" s="3"/>
      <c r="O491" s="3"/>
    </row>
    <row r="492" spans="1:15" x14ac:dyDescent="0.3">
      <c r="A492" s="3"/>
      <c r="C492" s="3"/>
      <c r="D492" s="3"/>
      <c r="E492" s="3"/>
      <c r="F492" s="3"/>
      <c r="J492" s="3"/>
      <c r="K492" s="3"/>
      <c r="L492" s="3"/>
      <c r="M492" s="3"/>
      <c r="N492" s="3"/>
      <c r="O492" s="3"/>
    </row>
    <row r="493" spans="1:15" x14ac:dyDescent="0.3">
      <c r="A493" s="3"/>
      <c r="C493" s="3"/>
      <c r="D493" s="3"/>
      <c r="E493" s="3"/>
      <c r="F493" s="3"/>
      <c r="J493" s="3"/>
      <c r="K493" s="3"/>
      <c r="L493" s="3"/>
      <c r="M493" s="3"/>
      <c r="N493" s="3"/>
      <c r="O493" s="3"/>
    </row>
    <row r="494" spans="1:15" x14ac:dyDescent="0.3">
      <c r="A494" s="3"/>
      <c r="C494" s="3"/>
      <c r="D494" s="3"/>
      <c r="E494" s="3"/>
      <c r="F494" s="3"/>
      <c r="J494" s="3"/>
      <c r="K494" s="3"/>
      <c r="L494" s="3"/>
      <c r="M494" s="3"/>
      <c r="N494" s="3"/>
      <c r="O494" s="3"/>
    </row>
    <row r="495" spans="1:15" x14ac:dyDescent="0.3">
      <c r="A495" s="3"/>
      <c r="C495" s="3"/>
      <c r="D495" s="3"/>
      <c r="E495" s="3"/>
      <c r="F495" s="3"/>
      <c r="J495" s="3"/>
      <c r="K495" s="3"/>
      <c r="L495" s="3"/>
      <c r="M495" s="3"/>
      <c r="N495" s="3"/>
      <c r="O495" s="3"/>
    </row>
    <row r="496" spans="1:15" x14ac:dyDescent="0.3">
      <c r="A496" s="3"/>
      <c r="C496" s="3"/>
      <c r="D496" s="3"/>
      <c r="E496" s="3"/>
      <c r="F496" s="3"/>
      <c r="J496" s="3"/>
      <c r="K496" s="3"/>
      <c r="L496" s="3"/>
      <c r="M496" s="3"/>
      <c r="N496" s="3"/>
      <c r="O496" s="3"/>
    </row>
    <row r="497" spans="1:15" x14ac:dyDescent="0.3">
      <c r="A497" s="3"/>
      <c r="C497" s="3"/>
      <c r="D497" s="3"/>
      <c r="E497" s="3"/>
      <c r="F497" s="3"/>
      <c r="J497" s="3"/>
      <c r="K497" s="3"/>
      <c r="L497" s="3"/>
      <c r="M497" s="3"/>
      <c r="N497" s="3"/>
      <c r="O497" s="3"/>
    </row>
    <row r="498" spans="1:15" x14ac:dyDescent="0.3">
      <c r="A498" s="3"/>
      <c r="C498" s="3"/>
      <c r="D498" s="3"/>
      <c r="E498" s="3"/>
      <c r="F498" s="3"/>
      <c r="J498" s="3"/>
      <c r="K498" s="3"/>
      <c r="L498" s="3"/>
      <c r="M498" s="3"/>
      <c r="N498" s="3"/>
      <c r="O498" s="3"/>
    </row>
    <row r="499" spans="1:15" x14ac:dyDescent="0.3">
      <c r="A499" s="3"/>
      <c r="C499" s="3"/>
      <c r="D499" s="3"/>
      <c r="E499" s="3"/>
      <c r="F499" s="3"/>
      <c r="J499" s="3"/>
      <c r="K499" s="3"/>
      <c r="L499" s="3"/>
      <c r="M499" s="3"/>
      <c r="N499" s="3"/>
      <c r="O499" s="3"/>
    </row>
    <row r="500" spans="1:15" x14ac:dyDescent="0.3">
      <c r="A500" s="3"/>
      <c r="C500" s="3"/>
      <c r="D500" s="3"/>
      <c r="E500" s="3"/>
      <c r="F500" s="3"/>
      <c r="J500" s="3"/>
      <c r="K500" s="3"/>
      <c r="L500" s="3"/>
      <c r="M500" s="3"/>
      <c r="N500" s="3"/>
      <c r="O500" s="3"/>
    </row>
    <row r="501" spans="1:15" x14ac:dyDescent="0.3">
      <c r="A501" s="3"/>
      <c r="C501" s="3"/>
      <c r="D501" s="3"/>
      <c r="E501" s="3"/>
      <c r="F501" s="3"/>
      <c r="J501" s="3"/>
      <c r="K501" s="3"/>
      <c r="L501" s="3"/>
      <c r="M501" s="3"/>
      <c r="N501" s="3"/>
      <c r="O501" s="3"/>
    </row>
    <row r="502" spans="1:15" x14ac:dyDescent="0.3">
      <c r="A502" s="3"/>
      <c r="C502" s="3"/>
      <c r="D502" s="3"/>
      <c r="E502" s="3"/>
      <c r="F502" s="3"/>
      <c r="J502" s="3"/>
      <c r="K502" s="3"/>
      <c r="L502" s="3"/>
      <c r="M502" s="3"/>
      <c r="N502" s="3"/>
      <c r="O502" s="3"/>
    </row>
    <row r="503" spans="1:15" x14ac:dyDescent="0.3">
      <c r="A503" s="3"/>
      <c r="C503" s="3"/>
      <c r="D503" s="3"/>
      <c r="E503" s="3"/>
      <c r="F503" s="3"/>
      <c r="J503" s="3"/>
      <c r="K503" s="3"/>
      <c r="L503" s="3"/>
      <c r="M503" s="3"/>
      <c r="N503" s="3"/>
      <c r="O503" s="3"/>
    </row>
    <row r="504" spans="1:15" x14ac:dyDescent="0.3">
      <c r="A504" s="3"/>
      <c r="C504" s="3"/>
      <c r="D504" s="3"/>
      <c r="E504" s="3"/>
      <c r="F504" s="3"/>
      <c r="J504" s="3"/>
      <c r="K504" s="3"/>
      <c r="L504" s="3"/>
      <c r="M504" s="3"/>
      <c r="N504" s="3"/>
      <c r="O504" s="3"/>
    </row>
    <row r="505" spans="1:15" x14ac:dyDescent="0.3">
      <c r="A505" s="3"/>
      <c r="C505" s="3"/>
      <c r="D505" s="3"/>
      <c r="E505" s="3"/>
      <c r="F505" s="3"/>
      <c r="J505" s="3"/>
      <c r="K505" s="3"/>
      <c r="L505" s="3"/>
      <c r="M505" s="3"/>
      <c r="N505" s="3"/>
      <c r="O505" s="3"/>
    </row>
    <row r="506" spans="1:15" x14ac:dyDescent="0.3">
      <c r="A506" s="3"/>
      <c r="C506" s="3"/>
      <c r="D506" s="3"/>
      <c r="E506" s="3"/>
      <c r="F506" s="3"/>
      <c r="J506" s="3"/>
      <c r="K506" s="3"/>
      <c r="L506" s="3"/>
      <c r="M506" s="3"/>
      <c r="N506" s="3"/>
      <c r="O506" s="3"/>
    </row>
    <row r="507" spans="1:15" x14ac:dyDescent="0.3">
      <c r="A507" s="3"/>
      <c r="C507" s="3"/>
      <c r="D507" s="3"/>
      <c r="E507" s="3"/>
      <c r="F507" s="3"/>
      <c r="J507" s="3"/>
      <c r="K507" s="3"/>
      <c r="L507" s="3"/>
      <c r="M507" s="3"/>
      <c r="N507" s="3"/>
      <c r="O507" s="3"/>
    </row>
    <row r="508" spans="1:15" x14ac:dyDescent="0.3">
      <c r="A508" s="3"/>
      <c r="C508" s="3"/>
      <c r="D508" s="3"/>
      <c r="E508" s="3"/>
      <c r="F508" s="3"/>
      <c r="J508" s="3"/>
      <c r="K508" s="3"/>
      <c r="L508" s="3"/>
      <c r="M508" s="3"/>
      <c r="N508" s="3"/>
      <c r="O508" s="3"/>
    </row>
    <row r="509" spans="1:15" x14ac:dyDescent="0.3">
      <c r="A509" s="3"/>
      <c r="C509" s="3"/>
      <c r="D509" s="3"/>
      <c r="E509" s="3"/>
      <c r="F509" s="3"/>
      <c r="J509" s="3"/>
      <c r="K509" s="3"/>
      <c r="L509" s="3"/>
      <c r="M509" s="3"/>
      <c r="N509" s="3"/>
      <c r="O509" s="3"/>
    </row>
    <row r="510" spans="1:15" x14ac:dyDescent="0.3">
      <c r="A510" s="3"/>
      <c r="C510" s="3"/>
      <c r="D510" s="3"/>
      <c r="E510" s="3"/>
      <c r="F510" s="3"/>
      <c r="J510" s="3"/>
      <c r="K510" s="3"/>
      <c r="L510" s="3"/>
      <c r="M510" s="3"/>
      <c r="N510" s="3"/>
      <c r="O510" s="3"/>
    </row>
    <row r="511" spans="1:15" x14ac:dyDescent="0.3">
      <c r="A511" s="3"/>
      <c r="C511" s="3"/>
      <c r="D511" s="3"/>
      <c r="E511" s="3"/>
      <c r="F511" s="3"/>
      <c r="J511" s="3"/>
      <c r="K511" s="3"/>
      <c r="L511" s="3"/>
      <c r="M511" s="3"/>
      <c r="N511" s="3"/>
      <c r="O511" s="3"/>
    </row>
    <row r="512" spans="1:15" x14ac:dyDescent="0.3">
      <c r="A512" s="3"/>
      <c r="C512" s="3"/>
      <c r="D512" s="3"/>
      <c r="E512" s="3"/>
      <c r="F512" s="3"/>
      <c r="J512" s="3"/>
      <c r="K512" s="3"/>
      <c r="L512" s="3"/>
      <c r="M512" s="3"/>
      <c r="N512" s="3"/>
      <c r="O512" s="3"/>
    </row>
    <row r="513" spans="1:15" x14ac:dyDescent="0.3">
      <c r="A513" s="3"/>
      <c r="C513" s="3"/>
      <c r="D513" s="3"/>
      <c r="E513" s="3"/>
      <c r="F513" s="3"/>
      <c r="J513" s="3"/>
      <c r="K513" s="3"/>
      <c r="L513" s="3"/>
      <c r="M513" s="3"/>
      <c r="N513" s="3"/>
      <c r="O513" s="3"/>
    </row>
    <row r="514" spans="1:15" x14ac:dyDescent="0.3">
      <c r="A514" s="3"/>
      <c r="C514" s="3"/>
      <c r="D514" s="3"/>
      <c r="E514" s="3"/>
      <c r="F514" s="3"/>
      <c r="J514" s="3"/>
      <c r="K514" s="3"/>
      <c r="L514" s="3"/>
      <c r="M514" s="3"/>
      <c r="N514" s="3"/>
      <c r="O514" s="3"/>
    </row>
    <row r="515" spans="1:15" x14ac:dyDescent="0.3">
      <c r="A515" s="3"/>
      <c r="C515" s="3"/>
      <c r="D515" s="3"/>
      <c r="E515" s="3"/>
      <c r="F515" s="3"/>
      <c r="J515" s="3"/>
      <c r="K515" s="3"/>
      <c r="L515" s="3"/>
      <c r="M515" s="3"/>
      <c r="N515" s="3"/>
      <c r="O515" s="3"/>
    </row>
    <row r="516" spans="1:15" x14ac:dyDescent="0.3">
      <c r="A516" s="3"/>
      <c r="C516" s="3"/>
      <c r="D516" s="3"/>
      <c r="E516" s="3"/>
      <c r="F516" s="3"/>
      <c r="J516" s="3"/>
      <c r="K516" s="3"/>
      <c r="L516" s="3"/>
      <c r="M516" s="3"/>
      <c r="N516" s="3"/>
      <c r="O516" s="3"/>
    </row>
    <row r="517" spans="1:15" x14ac:dyDescent="0.3">
      <c r="A517" s="3"/>
      <c r="C517" s="3"/>
      <c r="D517" s="3"/>
      <c r="E517" s="3"/>
      <c r="F517" s="3"/>
      <c r="J517" s="3"/>
      <c r="K517" s="3"/>
      <c r="L517" s="3"/>
      <c r="M517" s="3"/>
      <c r="N517" s="3"/>
      <c r="O517" s="3"/>
    </row>
    <row r="518" spans="1:15" x14ac:dyDescent="0.3">
      <c r="A518" s="3"/>
      <c r="C518" s="3"/>
      <c r="D518" s="3"/>
      <c r="E518" s="3"/>
      <c r="F518" s="3"/>
      <c r="J518" s="3"/>
      <c r="K518" s="3"/>
      <c r="L518" s="3"/>
      <c r="M518" s="3"/>
      <c r="N518" s="3"/>
      <c r="O518" s="3"/>
    </row>
    <row r="519" spans="1:15" x14ac:dyDescent="0.3">
      <c r="A519" s="3"/>
      <c r="C519" s="3"/>
      <c r="D519" s="3"/>
      <c r="E519" s="3"/>
      <c r="F519" s="3"/>
      <c r="J519" s="3"/>
      <c r="K519" s="3"/>
      <c r="L519" s="3"/>
      <c r="M519" s="3"/>
      <c r="N519" s="3"/>
      <c r="O519" s="3"/>
    </row>
    <row r="520" spans="1:15" x14ac:dyDescent="0.3">
      <c r="A520" s="3"/>
      <c r="C520" s="3"/>
      <c r="D520" s="3"/>
      <c r="E520" s="3"/>
      <c r="F520" s="3"/>
      <c r="J520" s="3"/>
      <c r="K520" s="3"/>
      <c r="L520" s="3"/>
      <c r="M520" s="3"/>
      <c r="N520" s="3"/>
      <c r="O520" s="3"/>
    </row>
    <row r="521" spans="1:15" x14ac:dyDescent="0.3">
      <c r="A521" s="3"/>
      <c r="C521" s="3"/>
      <c r="D521" s="3"/>
      <c r="E521" s="3"/>
      <c r="F521" s="3"/>
      <c r="J521" s="3"/>
      <c r="K521" s="3"/>
      <c r="L521" s="3"/>
      <c r="M521" s="3"/>
      <c r="N521" s="3"/>
      <c r="O521" s="3"/>
    </row>
    <row r="522" spans="1:15" x14ac:dyDescent="0.3">
      <c r="A522" s="3"/>
      <c r="C522" s="3"/>
      <c r="D522" s="3"/>
      <c r="E522" s="3"/>
      <c r="F522" s="3"/>
      <c r="J522" s="3"/>
      <c r="K522" s="3"/>
      <c r="L522" s="3"/>
      <c r="M522" s="3"/>
      <c r="N522" s="3"/>
      <c r="O522" s="3"/>
    </row>
    <row r="523" spans="1:15" x14ac:dyDescent="0.3">
      <c r="A523" s="3"/>
      <c r="C523" s="3"/>
      <c r="D523" s="3"/>
      <c r="E523" s="3"/>
      <c r="F523" s="3"/>
      <c r="J523" s="3"/>
      <c r="K523" s="3"/>
      <c r="L523" s="3"/>
      <c r="M523" s="3"/>
      <c r="N523" s="3"/>
      <c r="O523" s="3"/>
    </row>
    <row r="524" spans="1:15" x14ac:dyDescent="0.3">
      <c r="A524" s="3"/>
      <c r="C524" s="3"/>
      <c r="D524" s="3"/>
      <c r="E524" s="3"/>
      <c r="F524" s="3"/>
      <c r="J524" s="3"/>
      <c r="K524" s="3"/>
      <c r="L524" s="3"/>
      <c r="M524" s="3"/>
      <c r="N524" s="3"/>
      <c r="O524" s="3"/>
    </row>
    <row r="525" spans="1:15" x14ac:dyDescent="0.3">
      <c r="A525" s="3"/>
      <c r="C525" s="3"/>
      <c r="D525" s="3"/>
      <c r="E525" s="3"/>
      <c r="F525" s="3"/>
      <c r="J525" s="3"/>
      <c r="K525" s="3"/>
      <c r="L525" s="3"/>
      <c r="M525" s="3"/>
      <c r="N525" s="3"/>
      <c r="O525" s="3"/>
    </row>
    <row r="526" spans="1:15" x14ac:dyDescent="0.3">
      <c r="A526" s="3"/>
      <c r="C526" s="3"/>
      <c r="D526" s="3"/>
      <c r="E526" s="3"/>
      <c r="F526" s="3"/>
      <c r="J526" s="3"/>
      <c r="K526" s="3"/>
      <c r="L526" s="3"/>
      <c r="M526" s="3"/>
      <c r="N526" s="3"/>
      <c r="O526" s="3"/>
    </row>
    <row r="527" spans="1:15" x14ac:dyDescent="0.3">
      <c r="A527" s="3"/>
      <c r="C527" s="3"/>
      <c r="D527" s="3"/>
      <c r="E527" s="3"/>
      <c r="F527" s="3"/>
      <c r="J527" s="3"/>
      <c r="K527" s="3"/>
      <c r="L527" s="3"/>
      <c r="M527" s="3"/>
      <c r="N527" s="3"/>
      <c r="O527" s="3"/>
    </row>
    <row r="528" spans="1:15" x14ac:dyDescent="0.3">
      <c r="A528" s="3"/>
      <c r="C528" s="3"/>
      <c r="D528" s="3"/>
      <c r="E528" s="3"/>
      <c r="F528" s="3"/>
      <c r="J528" s="3"/>
      <c r="K528" s="3"/>
      <c r="L528" s="3"/>
      <c r="M528" s="3"/>
      <c r="N528" s="3"/>
      <c r="O528" s="3"/>
    </row>
    <row r="529" spans="1:15" x14ac:dyDescent="0.3">
      <c r="A529" s="3"/>
      <c r="C529" s="3"/>
      <c r="D529" s="3"/>
      <c r="E529" s="3"/>
      <c r="F529" s="3"/>
      <c r="J529" s="3"/>
      <c r="K529" s="3"/>
      <c r="L529" s="3"/>
      <c r="M529" s="3"/>
      <c r="N529" s="3"/>
      <c r="O529" s="3"/>
    </row>
    <row r="530" spans="1:15" x14ac:dyDescent="0.3">
      <c r="A530" s="3"/>
      <c r="C530" s="3"/>
      <c r="D530" s="3"/>
      <c r="E530" s="3"/>
      <c r="F530" s="3"/>
      <c r="J530" s="3"/>
      <c r="K530" s="3"/>
      <c r="L530" s="3"/>
      <c r="M530" s="3"/>
      <c r="N530" s="3"/>
      <c r="O530" s="3"/>
    </row>
    <row r="531" spans="1:15" x14ac:dyDescent="0.3">
      <c r="A531" s="3"/>
      <c r="C531" s="3"/>
      <c r="D531" s="3"/>
      <c r="E531" s="3"/>
      <c r="F531" s="3"/>
      <c r="J531" s="3"/>
      <c r="K531" s="3"/>
      <c r="L531" s="3"/>
      <c r="M531" s="3"/>
      <c r="N531" s="3"/>
      <c r="O531" s="3"/>
    </row>
    <row r="532" spans="1:15" x14ac:dyDescent="0.3">
      <c r="A532" s="3"/>
      <c r="C532" s="3"/>
      <c r="D532" s="3"/>
      <c r="E532" s="3"/>
      <c r="F532" s="3"/>
      <c r="J532" s="3"/>
      <c r="K532" s="3"/>
      <c r="L532" s="3"/>
      <c r="M532" s="3"/>
      <c r="N532" s="3"/>
      <c r="O532" s="3"/>
    </row>
    <row r="533" spans="1:15" x14ac:dyDescent="0.3">
      <c r="A533" s="3"/>
      <c r="C533" s="3"/>
      <c r="D533" s="3"/>
      <c r="E533" s="3"/>
      <c r="F533" s="3"/>
      <c r="J533" s="3"/>
      <c r="K533" s="3"/>
      <c r="L533" s="3"/>
      <c r="M533" s="3"/>
      <c r="N533" s="3"/>
      <c r="O533" s="3"/>
    </row>
    <row r="534" spans="1:15" x14ac:dyDescent="0.3">
      <c r="A534" s="3"/>
      <c r="C534" s="3"/>
      <c r="D534" s="3"/>
      <c r="E534" s="3"/>
      <c r="F534" s="3"/>
      <c r="J534" s="3"/>
      <c r="K534" s="3"/>
      <c r="L534" s="3"/>
      <c r="M534" s="3"/>
      <c r="N534" s="3"/>
      <c r="O534" s="3"/>
    </row>
    <row r="535" spans="1:15" x14ac:dyDescent="0.3">
      <c r="A535" s="3"/>
      <c r="C535" s="3"/>
      <c r="D535" s="3"/>
      <c r="E535" s="3"/>
      <c r="F535" s="3"/>
      <c r="J535" s="3"/>
      <c r="K535" s="3"/>
      <c r="L535" s="3"/>
      <c r="M535" s="3"/>
      <c r="N535" s="3"/>
      <c r="O535" s="3"/>
    </row>
    <row r="536" spans="1:15" x14ac:dyDescent="0.3">
      <c r="A536" s="3"/>
      <c r="C536" s="3"/>
      <c r="D536" s="3"/>
      <c r="E536" s="3"/>
      <c r="F536" s="3"/>
      <c r="J536" s="3"/>
      <c r="K536" s="3"/>
      <c r="L536" s="3"/>
      <c r="M536" s="3"/>
      <c r="N536" s="3"/>
      <c r="O536" s="3"/>
    </row>
    <row r="537" spans="1:15" x14ac:dyDescent="0.3">
      <c r="A537" s="3"/>
      <c r="C537" s="3"/>
      <c r="D537" s="3"/>
      <c r="E537" s="3"/>
      <c r="F537" s="3"/>
      <c r="J537" s="3"/>
      <c r="K537" s="3"/>
      <c r="L537" s="3"/>
      <c r="M537" s="3"/>
      <c r="N537" s="3"/>
      <c r="O537" s="3"/>
    </row>
    <row r="538" spans="1:15" x14ac:dyDescent="0.3">
      <c r="A538" s="3"/>
      <c r="C538" s="3"/>
      <c r="D538" s="3"/>
      <c r="E538" s="3"/>
      <c r="F538" s="3"/>
      <c r="J538" s="3"/>
      <c r="K538" s="3"/>
      <c r="L538" s="3"/>
      <c r="M538" s="3"/>
      <c r="N538" s="3"/>
      <c r="O538" s="3"/>
    </row>
    <row r="539" spans="1:15" x14ac:dyDescent="0.3">
      <c r="A539" s="3"/>
      <c r="C539" s="3"/>
      <c r="D539" s="3"/>
      <c r="E539" s="3"/>
      <c r="F539" s="3"/>
      <c r="J539" s="3"/>
      <c r="K539" s="3"/>
      <c r="L539" s="3"/>
      <c r="M539" s="3"/>
      <c r="N539" s="3"/>
      <c r="O539" s="3"/>
    </row>
    <row r="540" spans="1:15" x14ac:dyDescent="0.3">
      <c r="A540" s="3"/>
      <c r="C540" s="3"/>
      <c r="D540" s="3"/>
      <c r="E540" s="3"/>
      <c r="F540" s="3"/>
      <c r="J540" s="3"/>
      <c r="K540" s="3"/>
      <c r="L540" s="3"/>
      <c r="M540" s="3"/>
      <c r="N540" s="3"/>
      <c r="O540" s="3"/>
    </row>
    <row r="541" spans="1:15" x14ac:dyDescent="0.3">
      <c r="A541" s="3"/>
      <c r="C541" s="3"/>
      <c r="D541" s="3"/>
      <c r="E541" s="3"/>
      <c r="F541" s="3"/>
      <c r="J541" s="3"/>
      <c r="K541" s="3"/>
      <c r="L541" s="3"/>
      <c r="M541" s="3"/>
      <c r="N541" s="3"/>
      <c r="O541" s="3"/>
    </row>
    <row r="542" spans="1:15" x14ac:dyDescent="0.3">
      <c r="A542" s="3"/>
      <c r="C542" s="3"/>
      <c r="D542" s="3"/>
      <c r="E542" s="3"/>
      <c r="F542" s="3"/>
      <c r="J542" s="3"/>
      <c r="K542" s="3"/>
      <c r="L542" s="3"/>
      <c r="M542" s="3"/>
      <c r="N542" s="3"/>
      <c r="O542" s="3"/>
    </row>
    <row r="543" spans="1:15" x14ac:dyDescent="0.3">
      <c r="A543" s="3"/>
      <c r="C543" s="3"/>
      <c r="D543" s="3"/>
      <c r="E543" s="3"/>
      <c r="F543" s="3"/>
      <c r="J543" s="3"/>
      <c r="K543" s="3"/>
      <c r="L543" s="3"/>
      <c r="M543" s="3"/>
      <c r="N543" s="3"/>
      <c r="O543" s="3"/>
    </row>
    <row r="544" spans="1:15" x14ac:dyDescent="0.3">
      <c r="A544" s="3"/>
      <c r="C544" s="3"/>
      <c r="D544" s="3"/>
      <c r="E544" s="3"/>
      <c r="F544" s="3"/>
      <c r="J544" s="3"/>
      <c r="K544" s="3"/>
      <c r="L544" s="3"/>
      <c r="M544" s="3"/>
      <c r="N544" s="3"/>
      <c r="O544" s="3"/>
    </row>
    <row r="545" spans="1:15" x14ac:dyDescent="0.3">
      <c r="A545" s="3"/>
      <c r="C545" s="3"/>
      <c r="D545" s="3"/>
      <c r="E545" s="3"/>
      <c r="F545" s="3"/>
      <c r="J545" s="3"/>
      <c r="K545" s="3"/>
      <c r="L545" s="3"/>
      <c r="M545" s="3"/>
      <c r="N545" s="3"/>
      <c r="O545" s="3"/>
    </row>
    <row r="546" spans="1:15" x14ac:dyDescent="0.3">
      <c r="A546" s="3"/>
      <c r="C546" s="3"/>
      <c r="D546" s="3"/>
      <c r="E546" s="3"/>
      <c r="F546" s="3"/>
      <c r="J546" s="3"/>
      <c r="K546" s="3"/>
      <c r="L546" s="3"/>
      <c r="M546" s="3"/>
      <c r="N546" s="3"/>
      <c r="O546" s="3"/>
    </row>
    <row r="547" spans="1:15" x14ac:dyDescent="0.3">
      <c r="A547" s="3"/>
      <c r="C547" s="3"/>
      <c r="D547" s="3"/>
      <c r="E547" s="3"/>
      <c r="F547" s="3"/>
      <c r="J547" s="3"/>
      <c r="K547" s="3"/>
      <c r="L547" s="3"/>
      <c r="M547" s="3"/>
      <c r="N547" s="3"/>
      <c r="O547" s="3"/>
    </row>
    <row r="548" spans="1:15" x14ac:dyDescent="0.3">
      <c r="A548" s="3"/>
      <c r="C548" s="3"/>
      <c r="D548" s="3"/>
      <c r="E548" s="3"/>
      <c r="F548" s="3"/>
      <c r="J548" s="3"/>
      <c r="K548" s="3"/>
      <c r="L548" s="3"/>
      <c r="M548" s="3"/>
      <c r="N548" s="3"/>
      <c r="O548" s="3"/>
    </row>
    <row r="549" spans="1:15" x14ac:dyDescent="0.3">
      <c r="A549" s="3"/>
      <c r="C549" s="3"/>
      <c r="D549" s="3"/>
      <c r="E549" s="3"/>
      <c r="F549" s="3"/>
      <c r="J549" s="3"/>
      <c r="K549" s="3"/>
      <c r="L549" s="3"/>
      <c r="M549" s="3"/>
      <c r="N549" s="3"/>
      <c r="O549" s="3"/>
    </row>
    <row r="550" spans="1:15" x14ac:dyDescent="0.3">
      <c r="A550" s="3"/>
      <c r="C550" s="3"/>
      <c r="D550" s="3"/>
      <c r="E550" s="3"/>
      <c r="F550" s="3"/>
      <c r="J550" s="3"/>
      <c r="K550" s="3"/>
      <c r="L550" s="3"/>
      <c r="M550" s="3"/>
      <c r="N550" s="3"/>
      <c r="O550" s="3"/>
    </row>
    <row r="551" spans="1:15" x14ac:dyDescent="0.3">
      <c r="A551" s="3"/>
      <c r="C551" s="3"/>
      <c r="D551" s="3"/>
      <c r="E551" s="3"/>
      <c r="F551" s="3"/>
      <c r="J551" s="3"/>
      <c r="K551" s="3"/>
      <c r="L551" s="3"/>
      <c r="M551" s="3"/>
      <c r="N551" s="3"/>
      <c r="O551" s="3"/>
    </row>
    <row r="552" spans="1:15" x14ac:dyDescent="0.3">
      <c r="A552" s="3"/>
      <c r="C552" s="3"/>
      <c r="D552" s="3"/>
      <c r="E552" s="3"/>
      <c r="F552" s="3"/>
      <c r="J552" s="3"/>
      <c r="K552" s="3"/>
      <c r="L552" s="3"/>
      <c r="M552" s="3"/>
      <c r="N552" s="3"/>
      <c r="O552" s="3"/>
    </row>
    <row r="553" spans="1:15" x14ac:dyDescent="0.3">
      <c r="A553" s="3"/>
      <c r="C553" s="3"/>
      <c r="D553" s="3"/>
      <c r="E553" s="3"/>
      <c r="F553" s="3"/>
      <c r="J553" s="3"/>
      <c r="K553" s="3"/>
      <c r="L553" s="3"/>
      <c r="M553" s="3"/>
      <c r="N553" s="3"/>
      <c r="O553" s="3"/>
    </row>
    <row r="554" spans="1:15" x14ac:dyDescent="0.3">
      <c r="A554" s="3"/>
      <c r="C554" s="3"/>
      <c r="D554" s="3"/>
      <c r="E554" s="3"/>
      <c r="F554" s="3"/>
      <c r="J554" s="3"/>
      <c r="K554" s="3"/>
      <c r="L554" s="3"/>
      <c r="M554" s="3"/>
      <c r="N554" s="3"/>
      <c r="O554" s="3"/>
    </row>
    <row r="555" spans="1:15" x14ac:dyDescent="0.3">
      <c r="A555" s="3"/>
      <c r="C555" s="3"/>
      <c r="D555" s="3"/>
      <c r="E555" s="3"/>
      <c r="F555" s="3"/>
      <c r="J555" s="3"/>
      <c r="K555" s="3"/>
      <c r="L555" s="3"/>
      <c r="M555" s="3"/>
      <c r="N555" s="3"/>
      <c r="O555" s="3"/>
    </row>
    <row r="556" spans="1:15" x14ac:dyDescent="0.3">
      <c r="A556" s="3"/>
      <c r="C556" s="3"/>
      <c r="D556" s="3"/>
      <c r="E556" s="3"/>
      <c r="F556" s="3"/>
      <c r="J556" s="3"/>
      <c r="K556" s="3"/>
      <c r="L556" s="3"/>
      <c r="M556" s="3"/>
      <c r="N556" s="3"/>
      <c r="O556" s="3"/>
    </row>
    <row r="557" spans="1:15" x14ac:dyDescent="0.3">
      <c r="A557" s="3"/>
      <c r="C557" s="3"/>
      <c r="D557" s="3"/>
      <c r="E557" s="3"/>
      <c r="F557" s="3"/>
      <c r="J557" s="3"/>
      <c r="K557" s="3"/>
      <c r="L557" s="3"/>
      <c r="M557" s="3"/>
      <c r="N557" s="3"/>
      <c r="O557" s="3"/>
    </row>
    <row r="558" spans="1:15" x14ac:dyDescent="0.3">
      <c r="A558" s="3"/>
      <c r="C558" s="3"/>
      <c r="D558" s="3"/>
      <c r="E558" s="3"/>
      <c r="F558" s="3"/>
      <c r="J558" s="3"/>
      <c r="K558" s="3"/>
      <c r="L558" s="3"/>
      <c r="M558" s="3"/>
      <c r="N558" s="3"/>
      <c r="O558" s="3"/>
    </row>
    <row r="559" spans="1:15" x14ac:dyDescent="0.3">
      <c r="A559" s="3"/>
      <c r="C559" s="3"/>
      <c r="D559" s="3"/>
      <c r="E559" s="3"/>
      <c r="F559" s="3"/>
      <c r="J559" s="3"/>
      <c r="K559" s="3"/>
      <c r="L559" s="3"/>
      <c r="M559" s="3"/>
      <c r="N559" s="3"/>
      <c r="O559" s="3"/>
    </row>
    <row r="560" spans="1:15" x14ac:dyDescent="0.3">
      <c r="A560" s="3"/>
      <c r="C560" s="3"/>
      <c r="D560" s="3"/>
      <c r="E560" s="3"/>
      <c r="F560" s="3"/>
      <c r="J560" s="3"/>
      <c r="K560" s="3"/>
      <c r="L560" s="3"/>
      <c r="M560" s="3"/>
      <c r="N560" s="3"/>
      <c r="O560" s="3"/>
    </row>
    <row r="561" spans="1:15" x14ac:dyDescent="0.3">
      <c r="A561" s="3"/>
      <c r="C561" s="3"/>
      <c r="D561" s="3"/>
      <c r="E561" s="3"/>
      <c r="F561" s="3"/>
      <c r="J561" s="3"/>
      <c r="K561" s="3"/>
      <c r="L561" s="3"/>
      <c r="M561" s="3"/>
      <c r="N561" s="3"/>
      <c r="O561" s="3"/>
    </row>
    <row r="562" spans="1:15" x14ac:dyDescent="0.3">
      <c r="A562" s="3"/>
      <c r="C562" s="3"/>
      <c r="D562" s="3"/>
      <c r="E562" s="3"/>
      <c r="F562" s="3"/>
      <c r="J562" s="3"/>
      <c r="K562" s="3"/>
      <c r="L562" s="3"/>
      <c r="M562" s="3"/>
      <c r="N562" s="3"/>
      <c r="O562" s="3"/>
    </row>
    <row r="563" spans="1:15" x14ac:dyDescent="0.3">
      <c r="A563" s="3"/>
      <c r="C563" s="3"/>
      <c r="D563" s="3"/>
      <c r="E563" s="3"/>
      <c r="F563" s="3"/>
      <c r="J563" s="3"/>
      <c r="K563" s="3"/>
      <c r="L563" s="3"/>
      <c r="M563" s="3"/>
      <c r="N563" s="3"/>
      <c r="O563" s="3"/>
    </row>
    <row r="564" spans="1:15" x14ac:dyDescent="0.3">
      <c r="A564" s="3"/>
      <c r="C564" s="3"/>
      <c r="D564" s="3"/>
      <c r="E564" s="3"/>
      <c r="F564" s="3"/>
      <c r="J564" s="3"/>
      <c r="K564" s="3"/>
      <c r="L564" s="3"/>
      <c r="M564" s="3"/>
      <c r="N564" s="3"/>
      <c r="O564" s="3"/>
    </row>
    <row r="565" spans="1:15" x14ac:dyDescent="0.3">
      <c r="A565" s="3"/>
      <c r="C565" s="3"/>
      <c r="D565" s="3"/>
      <c r="E565" s="3"/>
      <c r="F565" s="3"/>
      <c r="J565" s="3"/>
      <c r="K565" s="3"/>
      <c r="L565" s="3"/>
      <c r="M565" s="3"/>
      <c r="N565" s="3"/>
      <c r="O565" s="3"/>
    </row>
    <row r="566" spans="1:15" x14ac:dyDescent="0.3">
      <c r="A566" s="3"/>
      <c r="C566" s="3"/>
      <c r="D566" s="3"/>
      <c r="E566" s="3"/>
      <c r="F566" s="3"/>
      <c r="J566" s="3"/>
      <c r="K566" s="3"/>
      <c r="L566" s="3"/>
      <c r="M566" s="3"/>
      <c r="N566" s="3"/>
      <c r="O566" s="3"/>
    </row>
    <row r="567" spans="1:15" x14ac:dyDescent="0.3">
      <c r="A567" s="3"/>
      <c r="C567" s="3"/>
      <c r="D567" s="3"/>
      <c r="E567" s="3"/>
      <c r="F567" s="3"/>
      <c r="J567" s="3"/>
      <c r="K567" s="3"/>
      <c r="L567" s="3"/>
      <c r="M567" s="3"/>
      <c r="N567" s="3"/>
      <c r="O567" s="3"/>
    </row>
    <row r="568" spans="1:15" x14ac:dyDescent="0.3">
      <c r="A568" s="3"/>
      <c r="C568" s="3"/>
      <c r="D568" s="3"/>
      <c r="E568" s="3"/>
      <c r="F568" s="3"/>
      <c r="J568" s="3"/>
      <c r="K568" s="3"/>
      <c r="L568" s="3"/>
      <c r="M568" s="3"/>
      <c r="N568" s="3"/>
      <c r="O568" s="3"/>
    </row>
    <row r="569" spans="1:15" x14ac:dyDescent="0.3">
      <c r="A569" s="3"/>
      <c r="C569" s="3"/>
      <c r="D569" s="3"/>
      <c r="E569" s="3"/>
      <c r="F569" s="3"/>
      <c r="J569" s="3"/>
      <c r="K569" s="3"/>
      <c r="L569" s="3"/>
      <c r="M569" s="3"/>
      <c r="N569" s="3"/>
      <c r="O569" s="3"/>
    </row>
    <row r="570" spans="1:15" x14ac:dyDescent="0.3">
      <c r="A570" s="3"/>
      <c r="C570" s="3"/>
      <c r="D570" s="3"/>
      <c r="E570" s="3"/>
      <c r="F570" s="3"/>
      <c r="J570" s="3"/>
      <c r="K570" s="3"/>
      <c r="L570" s="3"/>
      <c r="M570" s="3"/>
      <c r="N570" s="3"/>
      <c r="O570" s="3"/>
    </row>
    <row r="571" spans="1:15" x14ac:dyDescent="0.3">
      <c r="A571" s="3"/>
      <c r="C571" s="3"/>
      <c r="D571" s="3"/>
      <c r="E571" s="3"/>
      <c r="F571" s="3"/>
      <c r="J571" s="3"/>
      <c r="K571" s="3"/>
      <c r="L571" s="3"/>
      <c r="M571" s="3"/>
      <c r="N571" s="3"/>
      <c r="O571" s="3"/>
    </row>
    <row r="572" spans="1:15" x14ac:dyDescent="0.3">
      <c r="A572" s="3"/>
      <c r="C572" s="3"/>
      <c r="D572" s="3"/>
      <c r="E572" s="3"/>
      <c r="F572" s="3"/>
      <c r="J572" s="3"/>
      <c r="K572" s="3"/>
      <c r="L572" s="3"/>
      <c r="M572" s="3"/>
      <c r="N572" s="3"/>
      <c r="O572" s="3"/>
    </row>
    <row r="573" spans="1:15" x14ac:dyDescent="0.3">
      <c r="A573" s="3"/>
      <c r="C573" s="3"/>
      <c r="D573" s="3"/>
      <c r="E573" s="3"/>
      <c r="F573" s="3"/>
      <c r="J573" s="3"/>
      <c r="K573" s="3"/>
      <c r="L573" s="3"/>
      <c r="M573" s="3"/>
      <c r="N573" s="3"/>
      <c r="O573" s="3"/>
    </row>
    <row r="574" spans="1:15" x14ac:dyDescent="0.3">
      <c r="A574" s="3"/>
      <c r="C574" s="3"/>
      <c r="D574" s="3"/>
      <c r="E574" s="3"/>
      <c r="F574" s="3"/>
      <c r="J574" s="3"/>
      <c r="K574" s="3"/>
      <c r="L574" s="3"/>
      <c r="M574" s="3"/>
      <c r="N574" s="3"/>
      <c r="O574" s="3"/>
    </row>
    <row r="575" spans="1:15" x14ac:dyDescent="0.3">
      <c r="A575" s="3"/>
      <c r="C575" s="3"/>
      <c r="D575" s="3"/>
      <c r="E575" s="3"/>
      <c r="F575" s="3"/>
      <c r="J575" s="3"/>
      <c r="K575" s="3"/>
      <c r="L575" s="3"/>
      <c r="M575" s="3"/>
      <c r="N575" s="3"/>
      <c r="O575" s="3"/>
    </row>
    <row r="576" spans="1:15" x14ac:dyDescent="0.3">
      <c r="A576" s="3"/>
      <c r="C576" s="3"/>
      <c r="D576" s="3"/>
      <c r="E576" s="3"/>
      <c r="F576" s="3"/>
      <c r="J576" s="3"/>
      <c r="K576" s="3"/>
      <c r="L576" s="3"/>
      <c r="M576" s="3"/>
      <c r="N576" s="3"/>
      <c r="O576" s="3"/>
    </row>
    <row r="577" spans="1:15" x14ac:dyDescent="0.3">
      <c r="A577" s="3"/>
      <c r="C577" s="3"/>
      <c r="D577" s="3"/>
      <c r="E577" s="3"/>
      <c r="F577" s="3"/>
      <c r="J577" s="3"/>
      <c r="K577" s="3"/>
      <c r="L577" s="3"/>
      <c r="M577" s="3"/>
      <c r="N577" s="3"/>
      <c r="O577" s="3"/>
    </row>
    <row r="578" spans="1:15" x14ac:dyDescent="0.3">
      <c r="A578" s="3"/>
      <c r="C578" s="3"/>
      <c r="D578" s="3"/>
      <c r="E578" s="3"/>
      <c r="F578" s="3"/>
      <c r="J578" s="3"/>
      <c r="K578" s="3"/>
      <c r="L578" s="3"/>
      <c r="M578" s="3"/>
      <c r="N578" s="3"/>
      <c r="O578" s="3"/>
    </row>
    <row r="579" spans="1:15" x14ac:dyDescent="0.3">
      <c r="A579" s="3"/>
      <c r="C579" s="3"/>
      <c r="D579" s="3"/>
      <c r="E579" s="3"/>
      <c r="F579" s="3"/>
      <c r="J579" s="3"/>
      <c r="K579" s="3"/>
      <c r="L579" s="3"/>
      <c r="M579" s="3"/>
      <c r="N579" s="3"/>
      <c r="O579" s="3"/>
    </row>
    <row r="580" spans="1:15" x14ac:dyDescent="0.3">
      <c r="A580" s="3"/>
      <c r="C580" s="3"/>
      <c r="D580" s="3"/>
      <c r="E580" s="3"/>
      <c r="F580" s="3"/>
      <c r="J580" s="3"/>
      <c r="K580" s="3"/>
      <c r="L580" s="3"/>
      <c r="M580" s="3"/>
      <c r="N580" s="3"/>
      <c r="O580" s="3"/>
    </row>
    <row r="581" spans="1:15" x14ac:dyDescent="0.3">
      <c r="A581" s="3"/>
      <c r="C581" s="3"/>
      <c r="D581" s="3"/>
      <c r="E581" s="3"/>
      <c r="F581" s="3"/>
      <c r="J581" s="3"/>
      <c r="K581" s="3"/>
      <c r="L581" s="3"/>
      <c r="M581" s="3"/>
      <c r="N581" s="3"/>
      <c r="O581" s="3"/>
    </row>
    <row r="582" spans="1:15" x14ac:dyDescent="0.3">
      <c r="A582" s="3"/>
      <c r="C582" s="3"/>
      <c r="D582" s="3"/>
      <c r="E582" s="3"/>
      <c r="F582" s="3"/>
      <c r="J582" s="3"/>
      <c r="K582" s="3"/>
      <c r="L582" s="3"/>
      <c r="M582" s="3"/>
      <c r="N582" s="3"/>
      <c r="O582" s="3"/>
    </row>
    <row r="583" spans="1:15" x14ac:dyDescent="0.3">
      <c r="A583" s="3"/>
      <c r="C583" s="3"/>
      <c r="D583" s="3"/>
      <c r="E583" s="3"/>
      <c r="F583" s="3"/>
      <c r="J583" s="3"/>
      <c r="K583" s="3"/>
      <c r="L583" s="3"/>
      <c r="M583" s="3"/>
      <c r="N583" s="3"/>
      <c r="O583" s="3"/>
    </row>
    <row r="584" spans="1:15" x14ac:dyDescent="0.3">
      <c r="A584" s="3"/>
      <c r="C584" s="3"/>
      <c r="D584" s="3"/>
      <c r="E584" s="3"/>
      <c r="F584" s="3"/>
      <c r="J584" s="3"/>
      <c r="K584" s="3"/>
      <c r="L584" s="3"/>
      <c r="M584" s="3"/>
      <c r="N584" s="3"/>
      <c r="O584" s="3"/>
    </row>
    <row r="585" spans="1:15" x14ac:dyDescent="0.3">
      <c r="A585" s="3"/>
      <c r="C585" s="3"/>
      <c r="D585" s="3"/>
      <c r="E585" s="3"/>
      <c r="F585" s="3"/>
      <c r="J585" s="3"/>
      <c r="K585" s="3"/>
      <c r="L585" s="3"/>
      <c r="M585" s="3"/>
      <c r="N585" s="3"/>
      <c r="O585" s="3"/>
    </row>
    <row r="586" spans="1:15" x14ac:dyDescent="0.3">
      <c r="A586" s="3"/>
      <c r="C586" s="3"/>
      <c r="D586" s="3"/>
      <c r="E586" s="3"/>
      <c r="F586" s="3"/>
      <c r="J586" s="3"/>
      <c r="K586" s="3"/>
      <c r="L586" s="3"/>
      <c r="M586" s="3"/>
      <c r="N586" s="3"/>
      <c r="O586" s="3"/>
    </row>
    <row r="587" spans="1:15" x14ac:dyDescent="0.3">
      <c r="A587" s="3"/>
      <c r="C587" s="3"/>
      <c r="D587" s="3"/>
      <c r="E587" s="3"/>
      <c r="F587" s="3"/>
      <c r="J587" s="3"/>
      <c r="K587" s="3"/>
      <c r="L587" s="3"/>
      <c r="M587" s="3"/>
      <c r="N587" s="3"/>
      <c r="O587" s="3"/>
    </row>
    <row r="588" spans="1:15" x14ac:dyDescent="0.3">
      <c r="A588" s="3"/>
      <c r="C588" s="3"/>
      <c r="D588" s="3"/>
      <c r="E588" s="3"/>
      <c r="F588" s="3"/>
      <c r="J588" s="3"/>
      <c r="K588" s="3"/>
      <c r="L588" s="3"/>
      <c r="M588" s="3"/>
      <c r="N588" s="3"/>
      <c r="O588" s="3"/>
    </row>
    <row r="589" spans="1:15" x14ac:dyDescent="0.3">
      <c r="A589" s="3"/>
      <c r="C589" s="3"/>
      <c r="D589" s="3"/>
      <c r="E589" s="3"/>
      <c r="F589" s="3"/>
      <c r="J589" s="3"/>
      <c r="K589" s="3"/>
      <c r="L589" s="3"/>
      <c r="M589" s="3"/>
      <c r="N589" s="3"/>
      <c r="O589" s="3"/>
    </row>
    <row r="590" spans="1:15" x14ac:dyDescent="0.3">
      <c r="A590" s="3"/>
      <c r="C590" s="3"/>
      <c r="D590" s="3"/>
      <c r="E590" s="3"/>
      <c r="F590" s="3"/>
      <c r="J590" s="3"/>
      <c r="K590" s="3"/>
      <c r="L590" s="3"/>
      <c r="M590" s="3"/>
      <c r="N590" s="3"/>
      <c r="O590" s="3"/>
    </row>
    <row r="591" spans="1:15" x14ac:dyDescent="0.3">
      <c r="A591" s="3"/>
      <c r="C591" s="3"/>
      <c r="D591" s="3"/>
      <c r="E591" s="3"/>
      <c r="F591" s="3"/>
      <c r="J591" s="3"/>
      <c r="K591" s="3"/>
      <c r="L591" s="3"/>
      <c r="M591" s="3"/>
      <c r="N591" s="3"/>
      <c r="O591" s="3"/>
    </row>
    <row r="592" spans="1:15" x14ac:dyDescent="0.3">
      <c r="A592" s="3"/>
      <c r="C592" s="3"/>
      <c r="D592" s="3"/>
      <c r="E592" s="3"/>
      <c r="F592" s="3"/>
      <c r="J592" s="3"/>
      <c r="K592" s="3"/>
      <c r="L592" s="3"/>
      <c r="M592" s="3"/>
      <c r="N592" s="3"/>
      <c r="O592" s="3"/>
    </row>
    <row r="593" spans="1:15" x14ac:dyDescent="0.3">
      <c r="A593" s="3"/>
      <c r="C593" s="3"/>
      <c r="D593" s="3"/>
      <c r="E593" s="3"/>
      <c r="F593" s="3"/>
      <c r="J593" s="3"/>
      <c r="K593" s="3"/>
      <c r="L593" s="3"/>
      <c r="M593" s="3"/>
      <c r="N593" s="3"/>
      <c r="O593" s="3"/>
    </row>
    <row r="594" spans="1:15" x14ac:dyDescent="0.3">
      <c r="A594" s="3"/>
      <c r="C594" s="3"/>
      <c r="D594" s="3"/>
      <c r="E594" s="3"/>
      <c r="F594" s="3"/>
      <c r="J594" s="3"/>
      <c r="K594" s="3"/>
      <c r="L594" s="3"/>
      <c r="M594" s="3"/>
      <c r="N594" s="3"/>
      <c r="O594" s="3"/>
    </row>
    <row r="595" spans="1:15" x14ac:dyDescent="0.3">
      <c r="A595" s="3"/>
      <c r="C595" s="3"/>
      <c r="D595" s="3"/>
      <c r="E595" s="3"/>
      <c r="F595" s="3"/>
      <c r="J595" s="3"/>
      <c r="K595" s="3"/>
      <c r="L595" s="3"/>
      <c r="M595" s="3"/>
      <c r="N595" s="3"/>
      <c r="O595" s="3"/>
    </row>
    <row r="596" spans="1:15" x14ac:dyDescent="0.3">
      <c r="A596" s="3"/>
      <c r="C596" s="3"/>
      <c r="D596" s="3"/>
      <c r="E596" s="3"/>
      <c r="F596" s="3"/>
      <c r="J596" s="3"/>
      <c r="K596" s="3"/>
      <c r="L596" s="3"/>
      <c r="M596" s="3"/>
      <c r="N596" s="3"/>
      <c r="O596" s="3"/>
    </row>
    <row r="597" spans="1:15" x14ac:dyDescent="0.3">
      <c r="A597" s="3"/>
      <c r="C597" s="3"/>
      <c r="D597" s="3"/>
      <c r="E597" s="3"/>
      <c r="F597" s="3"/>
      <c r="J597" s="3"/>
      <c r="K597" s="3"/>
      <c r="L597" s="3"/>
      <c r="M597" s="3"/>
      <c r="N597" s="3"/>
      <c r="O597" s="3"/>
    </row>
    <row r="598" spans="1:15" x14ac:dyDescent="0.3">
      <c r="A598" s="3"/>
      <c r="C598" s="3"/>
      <c r="D598" s="3"/>
      <c r="E598" s="3"/>
      <c r="F598" s="3"/>
      <c r="J598" s="3"/>
      <c r="K598" s="3"/>
      <c r="L598" s="3"/>
      <c r="M598" s="3"/>
      <c r="N598" s="3"/>
      <c r="O598" s="3"/>
    </row>
    <row r="599" spans="1:15" x14ac:dyDescent="0.3">
      <c r="A599" s="3"/>
      <c r="C599" s="3"/>
      <c r="D599" s="3"/>
      <c r="E599" s="3"/>
      <c r="F599" s="3"/>
      <c r="J599" s="3"/>
      <c r="K599" s="3"/>
      <c r="L599" s="3"/>
      <c r="M599" s="3"/>
      <c r="N599" s="3"/>
      <c r="O599" s="3"/>
    </row>
    <row r="600" spans="1:15" x14ac:dyDescent="0.3">
      <c r="A600" s="3"/>
      <c r="C600" s="3"/>
      <c r="D600" s="3"/>
      <c r="E600" s="3"/>
      <c r="F600" s="3"/>
      <c r="J600" s="3"/>
      <c r="K600" s="3"/>
      <c r="L600" s="3"/>
      <c r="M600" s="3"/>
      <c r="N600" s="3"/>
      <c r="O600" s="3"/>
    </row>
    <row r="601" spans="1:15" x14ac:dyDescent="0.3">
      <c r="A601" s="3"/>
      <c r="C601" s="3"/>
      <c r="D601" s="3"/>
      <c r="E601" s="3"/>
      <c r="F601" s="3"/>
      <c r="J601" s="3"/>
      <c r="K601" s="3"/>
      <c r="L601" s="3"/>
      <c r="M601" s="3"/>
      <c r="N601" s="3"/>
      <c r="O601" s="3"/>
    </row>
    <row r="602" spans="1:15" x14ac:dyDescent="0.3">
      <c r="A602" s="3"/>
      <c r="C602" s="3"/>
      <c r="D602" s="3"/>
      <c r="E602" s="3"/>
      <c r="F602" s="3"/>
      <c r="J602" s="3"/>
      <c r="K602" s="3"/>
      <c r="L602" s="3"/>
      <c r="M602" s="3"/>
      <c r="N602" s="3"/>
      <c r="O602" s="3"/>
    </row>
    <row r="603" spans="1:15" x14ac:dyDescent="0.3">
      <c r="A603" s="3"/>
      <c r="C603" s="3"/>
      <c r="D603" s="3"/>
      <c r="E603" s="3"/>
      <c r="F603" s="3"/>
      <c r="J603" s="3"/>
      <c r="K603" s="3"/>
      <c r="L603" s="3"/>
      <c r="M603" s="3"/>
      <c r="N603" s="3"/>
      <c r="O603" s="3"/>
    </row>
    <row r="604" spans="1:15" x14ac:dyDescent="0.3">
      <c r="A604" s="3"/>
      <c r="C604" s="3"/>
      <c r="D604" s="3"/>
      <c r="E604" s="3"/>
      <c r="F604" s="3"/>
      <c r="J604" s="3"/>
      <c r="K604" s="3"/>
      <c r="L604" s="3"/>
      <c r="M604" s="3"/>
      <c r="N604" s="3"/>
      <c r="O604" s="3"/>
    </row>
    <row r="605" spans="1:15" x14ac:dyDescent="0.3">
      <c r="A605" s="3"/>
      <c r="C605" s="3"/>
      <c r="D605" s="3"/>
      <c r="E605" s="3"/>
      <c r="F605" s="3"/>
      <c r="J605" s="3"/>
      <c r="K605" s="3"/>
      <c r="L605" s="3"/>
      <c r="M605" s="3"/>
      <c r="N605" s="3"/>
      <c r="O605" s="3"/>
    </row>
    <row r="606" spans="1:15" x14ac:dyDescent="0.3">
      <c r="A606" s="3"/>
      <c r="C606" s="3"/>
      <c r="D606" s="3"/>
      <c r="E606" s="3"/>
      <c r="F606" s="3"/>
      <c r="J606" s="3"/>
      <c r="K606" s="3"/>
      <c r="L606" s="3"/>
      <c r="M606" s="3"/>
      <c r="N606" s="3"/>
      <c r="O606" s="3"/>
    </row>
    <row r="607" spans="1:15" x14ac:dyDescent="0.3">
      <c r="A607" s="3"/>
      <c r="C607" s="3"/>
      <c r="D607" s="3"/>
      <c r="E607" s="3"/>
      <c r="F607" s="3"/>
      <c r="J607" s="3"/>
      <c r="K607" s="3"/>
      <c r="L607" s="3"/>
      <c r="M607" s="3"/>
      <c r="N607" s="3"/>
      <c r="O607" s="3"/>
    </row>
    <row r="608" spans="1:15" x14ac:dyDescent="0.3">
      <c r="A608" s="3"/>
      <c r="C608" s="3"/>
      <c r="D608" s="3"/>
      <c r="E608" s="3"/>
      <c r="F608" s="3"/>
      <c r="J608" s="3"/>
      <c r="K608" s="3"/>
      <c r="L608" s="3"/>
      <c r="M608" s="3"/>
      <c r="N608" s="3"/>
      <c r="O608" s="3"/>
    </row>
    <row r="609" spans="1:15" x14ac:dyDescent="0.3">
      <c r="A609" s="3"/>
      <c r="C609" s="3"/>
      <c r="D609" s="3"/>
      <c r="E609" s="3"/>
      <c r="F609" s="3"/>
      <c r="J609" s="3"/>
      <c r="K609" s="3"/>
      <c r="L609" s="3"/>
      <c r="M609" s="3"/>
      <c r="N609" s="3"/>
      <c r="O609" s="3"/>
    </row>
    <row r="610" spans="1:15" x14ac:dyDescent="0.3">
      <c r="A610" s="3"/>
      <c r="C610" s="3"/>
      <c r="D610" s="3"/>
      <c r="E610" s="3"/>
      <c r="F610" s="3"/>
      <c r="J610" s="3"/>
      <c r="K610" s="3"/>
      <c r="L610" s="3"/>
      <c r="M610" s="3"/>
      <c r="N610" s="3"/>
      <c r="O610" s="3"/>
    </row>
    <row r="611" spans="1:15" x14ac:dyDescent="0.3">
      <c r="A611" s="3"/>
      <c r="C611" s="3"/>
      <c r="D611" s="3"/>
      <c r="E611" s="3"/>
      <c r="F611" s="3"/>
      <c r="J611" s="3"/>
      <c r="K611" s="3"/>
      <c r="L611" s="3"/>
      <c r="M611" s="3"/>
      <c r="N611" s="3"/>
      <c r="O611" s="3"/>
    </row>
    <row r="612" spans="1:15" x14ac:dyDescent="0.3">
      <c r="A612" s="3"/>
      <c r="C612" s="3"/>
      <c r="D612" s="3"/>
      <c r="E612" s="3"/>
      <c r="F612" s="3"/>
      <c r="J612" s="3"/>
      <c r="K612" s="3"/>
      <c r="L612" s="3"/>
      <c r="M612" s="3"/>
      <c r="N612" s="3"/>
      <c r="O612" s="3"/>
    </row>
    <row r="613" spans="1:15" x14ac:dyDescent="0.3">
      <c r="A613" s="3"/>
      <c r="C613" s="3"/>
      <c r="D613" s="3"/>
      <c r="E613" s="3"/>
      <c r="F613" s="3"/>
      <c r="J613" s="3"/>
      <c r="K613" s="3"/>
      <c r="L613" s="3"/>
      <c r="M613" s="3"/>
      <c r="N613" s="3"/>
      <c r="O613" s="3"/>
    </row>
    <row r="614" spans="1:15" x14ac:dyDescent="0.3">
      <c r="A614" s="3"/>
      <c r="C614" s="3"/>
      <c r="D614" s="3"/>
      <c r="E614" s="3"/>
      <c r="F614" s="3"/>
      <c r="J614" s="3"/>
      <c r="K614" s="3"/>
      <c r="L614" s="3"/>
      <c r="M614" s="3"/>
      <c r="N614" s="3"/>
      <c r="O614" s="3"/>
    </row>
    <row r="615" spans="1:15" x14ac:dyDescent="0.3">
      <c r="A615" s="3"/>
      <c r="C615" s="3"/>
      <c r="D615" s="3"/>
      <c r="E615" s="3"/>
      <c r="F615" s="3"/>
      <c r="J615" s="3"/>
      <c r="K615" s="3"/>
      <c r="L615" s="3"/>
      <c r="M615" s="3"/>
      <c r="N615" s="3"/>
      <c r="O615" s="3"/>
    </row>
    <row r="616" spans="1:15" x14ac:dyDescent="0.3">
      <c r="A616" s="3"/>
      <c r="C616" s="3"/>
      <c r="D616" s="3"/>
      <c r="E616" s="3"/>
      <c r="F616" s="3"/>
      <c r="J616" s="3"/>
      <c r="K616" s="3"/>
      <c r="L616" s="3"/>
      <c r="M616" s="3"/>
      <c r="N616" s="3"/>
      <c r="O616" s="3"/>
    </row>
    <row r="617" spans="1:15" x14ac:dyDescent="0.3">
      <c r="A617" s="3"/>
      <c r="C617" s="3"/>
      <c r="D617" s="3"/>
      <c r="E617" s="3"/>
      <c r="F617" s="3"/>
      <c r="J617" s="3"/>
      <c r="K617" s="3"/>
      <c r="L617" s="3"/>
      <c r="M617" s="3"/>
      <c r="N617" s="3"/>
      <c r="O617" s="3"/>
    </row>
    <row r="618" spans="1:15" x14ac:dyDescent="0.3">
      <c r="A618" s="3"/>
      <c r="C618" s="3"/>
      <c r="D618" s="3"/>
      <c r="E618" s="3"/>
      <c r="F618" s="3"/>
      <c r="J618" s="3"/>
      <c r="K618" s="3"/>
      <c r="L618" s="3"/>
      <c r="M618" s="3"/>
      <c r="N618" s="3"/>
      <c r="O618" s="3"/>
    </row>
    <row r="619" spans="1:15" x14ac:dyDescent="0.3">
      <c r="A619" s="3"/>
      <c r="C619" s="3"/>
      <c r="D619" s="3"/>
      <c r="E619" s="3"/>
      <c r="F619" s="3"/>
      <c r="J619" s="3"/>
      <c r="K619" s="3"/>
      <c r="L619" s="3"/>
      <c r="M619" s="3"/>
      <c r="N619" s="3"/>
      <c r="O619" s="3"/>
    </row>
    <row r="620" spans="1:15" x14ac:dyDescent="0.3">
      <c r="A620" s="3"/>
      <c r="C620" s="3"/>
      <c r="D620" s="3"/>
      <c r="E620" s="3"/>
      <c r="F620" s="3"/>
      <c r="J620" s="3"/>
      <c r="K620" s="3"/>
      <c r="L620" s="3"/>
      <c r="M620" s="3"/>
      <c r="N620" s="3"/>
      <c r="O620" s="3"/>
    </row>
    <row r="621" spans="1:15" x14ac:dyDescent="0.3">
      <c r="A621" s="3"/>
      <c r="C621" s="3"/>
      <c r="D621" s="3"/>
      <c r="E621" s="3"/>
      <c r="F621" s="3"/>
      <c r="J621" s="3"/>
      <c r="K621" s="3"/>
      <c r="L621" s="3"/>
      <c r="M621" s="3"/>
      <c r="N621" s="3"/>
      <c r="O621" s="3"/>
    </row>
    <row r="622" spans="1:15" x14ac:dyDescent="0.3">
      <c r="A622" s="3"/>
      <c r="C622" s="3"/>
      <c r="D622" s="3"/>
      <c r="E622" s="3"/>
      <c r="F622" s="3"/>
      <c r="J622" s="3"/>
      <c r="K622" s="3"/>
      <c r="L622" s="3"/>
      <c r="M622" s="3"/>
      <c r="N622" s="3"/>
      <c r="O622" s="3"/>
    </row>
    <row r="623" spans="1:15" x14ac:dyDescent="0.3">
      <c r="A623" s="3"/>
      <c r="C623" s="3"/>
      <c r="D623" s="3"/>
      <c r="E623" s="3"/>
      <c r="F623" s="3"/>
      <c r="J623" s="3"/>
      <c r="K623" s="3"/>
      <c r="L623" s="3"/>
      <c r="M623" s="3"/>
      <c r="N623" s="3"/>
      <c r="O623" s="3"/>
    </row>
    <row r="624" spans="1:15" x14ac:dyDescent="0.3">
      <c r="A624" s="3"/>
      <c r="C624" s="3"/>
      <c r="D624" s="3"/>
      <c r="E624" s="3"/>
      <c r="F624" s="3"/>
      <c r="J624" s="3"/>
      <c r="K624" s="3"/>
      <c r="L624" s="3"/>
      <c r="M624" s="3"/>
      <c r="N624" s="3"/>
      <c r="O624" s="3"/>
    </row>
    <row r="625" spans="1:15" x14ac:dyDescent="0.3">
      <c r="A625" s="3"/>
      <c r="C625" s="3"/>
      <c r="D625" s="3"/>
      <c r="E625" s="3"/>
      <c r="F625" s="3"/>
      <c r="J625" s="3"/>
      <c r="K625" s="3"/>
      <c r="L625" s="3"/>
      <c r="M625" s="3"/>
      <c r="N625" s="3"/>
      <c r="O625" s="3"/>
    </row>
    <row r="626" spans="1:15" x14ac:dyDescent="0.3">
      <c r="A626" s="3"/>
      <c r="C626" s="3"/>
      <c r="D626" s="3"/>
      <c r="E626" s="3"/>
      <c r="F626" s="3"/>
      <c r="J626" s="3"/>
      <c r="K626" s="3"/>
      <c r="L626" s="3"/>
      <c r="M626" s="3"/>
      <c r="N626" s="3"/>
      <c r="O626" s="3"/>
    </row>
    <row r="627" spans="1:15" x14ac:dyDescent="0.3">
      <c r="A627" s="3"/>
      <c r="C627" s="3"/>
      <c r="D627" s="3"/>
      <c r="E627" s="3"/>
      <c r="F627" s="3"/>
      <c r="J627" s="3"/>
      <c r="K627" s="3"/>
      <c r="L627" s="3"/>
      <c r="M627" s="3"/>
      <c r="N627" s="3"/>
      <c r="O627" s="3"/>
    </row>
    <row r="628" spans="1:15" x14ac:dyDescent="0.3">
      <c r="A628" s="3"/>
      <c r="C628" s="3"/>
      <c r="D628" s="3"/>
      <c r="E628" s="3"/>
      <c r="F628" s="3"/>
      <c r="J628" s="3"/>
      <c r="K628" s="3"/>
      <c r="L628" s="3"/>
      <c r="M628" s="3"/>
      <c r="N628" s="3"/>
      <c r="O628" s="3"/>
    </row>
    <row r="629" spans="1:15" x14ac:dyDescent="0.3">
      <c r="A629" s="3"/>
      <c r="C629" s="3"/>
      <c r="D629" s="3"/>
      <c r="E629" s="3"/>
      <c r="F629" s="3"/>
      <c r="J629" s="3"/>
      <c r="K629" s="3"/>
      <c r="L629" s="3"/>
      <c r="M629" s="3"/>
      <c r="N629" s="3"/>
      <c r="O629" s="3"/>
    </row>
    <row r="630" spans="1:15" x14ac:dyDescent="0.3">
      <c r="A630" s="3"/>
      <c r="C630" s="3"/>
      <c r="D630" s="3"/>
      <c r="E630" s="3"/>
      <c r="F630" s="3"/>
      <c r="J630" s="3"/>
      <c r="K630" s="3"/>
      <c r="L630" s="3"/>
      <c r="M630" s="3"/>
      <c r="N630" s="3"/>
      <c r="O630" s="3"/>
    </row>
    <row r="631" spans="1:15" x14ac:dyDescent="0.3">
      <c r="A631" s="3"/>
      <c r="C631" s="3"/>
      <c r="D631" s="3"/>
      <c r="E631" s="3"/>
      <c r="F631" s="3"/>
      <c r="J631" s="3"/>
      <c r="K631" s="3"/>
      <c r="L631" s="3"/>
      <c r="M631" s="3"/>
      <c r="N631" s="3"/>
      <c r="O631" s="3"/>
    </row>
    <row r="632" spans="1:15" x14ac:dyDescent="0.3">
      <c r="A632" s="3"/>
      <c r="C632" s="3"/>
      <c r="D632" s="3"/>
      <c r="E632" s="3"/>
      <c r="F632" s="3"/>
      <c r="J632" s="3"/>
      <c r="K632" s="3"/>
      <c r="L632" s="3"/>
      <c r="M632" s="3"/>
      <c r="N632" s="3"/>
      <c r="O632" s="3"/>
    </row>
    <row r="633" spans="1:15" x14ac:dyDescent="0.3">
      <c r="A633" s="3"/>
      <c r="C633" s="3"/>
      <c r="D633" s="3"/>
      <c r="E633" s="3"/>
      <c r="F633" s="3"/>
      <c r="J633" s="3"/>
      <c r="K633" s="3"/>
      <c r="L633" s="3"/>
      <c r="M633" s="3"/>
      <c r="N633" s="3"/>
      <c r="O633" s="3"/>
    </row>
    <row r="634" spans="1:15" x14ac:dyDescent="0.3">
      <c r="A634" s="3"/>
      <c r="C634" s="3"/>
      <c r="D634" s="3"/>
      <c r="E634" s="3"/>
      <c r="F634" s="3"/>
      <c r="J634" s="3"/>
      <c r="K634" s="3"/>
      <c r="L634" s="3"/>
      <c r="M634" s="3"/>
      <c r="N634" s="3"/>
      <c r="O634" s="3"/>
    </row>
    <row r="635" spans="1:15" x14ac:dyDescent="0.3">
      <c r="A635" s="3"/>
      <c r="C635" s="3"/>
      <c r="D635" s="3"/>
      <c r="E635" s="3"/>
      <c r="F635" s="3"/>
      <c r="J635" s="3"/>
      <c r="K635" s="3"/>
      <c r="L635" s="3"/>
      <c r="M635" s="3"/>
      <c r="N635" s="3"/>
      <c r="O635" s="3"/>
    </row>
    <row r="636" spans="1:15" x14ac:dyDescent="0.3">
      <c r="A636" s="3"/>
      <c r="C636" s="3"/>
      <c r="D636" s="3"/>
      <c r="E636" s="3"/>
      <c r="F636" s="3"/>
      <c r="J636" s="3"/>
      <c r="K636" s="3"/>
      <c r="L636" s="3"/>
      <c r="M636" s="3"/>
      <c r="N636" s="3"/>
      <c r="O636" s="3"/>
    </row>
    <row r="637" spans="1:15" x14ac:dyDescent="0.3">
      <c r="A637" s="3"/>
      <c r="C637" s="3"/>
      <c r="D637" s="3"/>
      <c r="E637" s="3"/>
      <c r="F637" s="3"/>
      <c r="J637" s="3"/>
      <c r="K637" s="3"/>
      <c r="L637" s="3"/>
      <c r="M637" s="3"/>
      <c r="N637" s="3"/>
      <c r="O637" s="3"/>
    </row>
    <row r="638" spans="1:15" x14ac:dyDescent="0.3">
      <c r="A638" s="3"/>
      <c r="C638" s="3"/>
      <c r="D638" s="3"/>
      <c r="E638" s="3"/>
      <c r="F638" s="3"/>
      <c r="J638" s="3"/>
      <c r="K638" s="3"/>
      <c r="L638" s="3"/>
      <c r="M638" s="3"/>
      <c r="N638" s="3"/>
      <c r="O638" s="3"/>
    </row>
    <row r="639" spans="1:15" x14ac:dyDescent="0.3">
      <c r="A639" s="3"/>
      <c r="C639" s="3"/>
      <c r="D639" s="3"/>
      <c r="E639" s="3"/>
      <c r="F639" s="3"/>
      <c r="J639" s="3"/>
      <c r="K639" s="3"/>
      <c r="L639" s="3"/>
      <c r="M639" s="3"/>
      <c r="N639" s="3"/>
      <c r="O639" s="3"/>
    </row>
    <row r="640" spans="1:15" x14ac:dyDescent="0.3">
      <c r="A640" s="3"/>
      <c r="C640" s="3"/>
      <c r="D640" s="3"/>
      <c r="E640" s="3"/>
      <c r="F640" s="3"/>
      <c r="J640" s="3"/>
      <c r="K640" s="3"/>
      <c r="L640" s="3"/>
      <c r="M640" s="3"/>
      <c r="N640" s="3"/>
      <c r="O640" s="3"/>
    </row>
    <row r="641" spans="1:15" x14ac:dyDescent="0.3">
      <c r="A641" s="3"/>
      <c r="C641" s="3"/>
      <c r="D641" s="3"/>
      <c r="E641" s="3"/>
      <c r="F641" s="3"/>
      <c r="J641" s="3"/>
      <c r="K641" s="3"/>
      <c r="L641" s="3"/>
      <c r="M641" s="3"/>
      <c r="N641" s="3"/>
      <c r="O641" s="3"/>
    </row>
    <row r="642" spans="1:15" x14ac:dyDescent="0.3">
      <c r="A642" s="3"/>
      <c r="C642" s="3"/>
      <c r="D642" s="3"/>
      <c r="E642" s="3"/>
      <c r="F642" s="3"/>
      <c r="J642" s="3"/>
      <c r="K642" s="3"/>
      <c r="L642" s="3"/>
      <c r="M642" s="3"/>
      <c r="N642" s="3"/>
      <c r="O642" s="3"/>
    </row>
    <row r="643" spans="1:15" x14ac:dyDescent="0.3">
      <c r="A643" s="3"/>
      <c r="C643" s="3"/>
      <c r="D643" s="3"/>
      <c r="E643" s="3"/>
      <c r="F643" s="3"/>
      <c r="J643" s="3"/>
      <c r="K643" s="3"/>
      <c r="L643" s="3"/>
      <c r="M643" s="3"/>
      <c r="N643" s="3"/>
      <c r="O643" s="3"/>
    </row>
    <row r="644" spans="1:15" x14ac:dyDescent="0.3">
      <c r="A644" s="3"/>
      <c r="C644" s="3"/>
      <c r="D644" s="3"/>
      <c r="E644" s="3"/>
      <c r="F644" s="3"/>
      <c r="J644" s="3"/>
      <c r="K644" s="3"/>
      <c r="L644" s="3"/>
      <c r="M644" s="3"/>
      <c r="N644" s="3"/>
      <c r="O644" s="3"/>
    </row>
    <row r="645" spans="1:15" x14ac:dyDescent="0.3">
      <c r="A645" s="3"/>
      <c r="C645" s="3"/>
      <c r="D645" s="3"/>
      <c r="E645" s="3"/>
      <c r="F645" s="3"/>
      <c r="J645" s="3"/>
      <c r="K645" s="3"/>
      <c r="L645" s="3"/>
      <c r="M645" s="3"/>
      <c r="N645" s="3"/>
      <c r="O645" s="3"/>
    </row>
    <row r="646" spans="1:15" x14ac:dyDescent="0.3">
      <c r="A646" s="3"/>
      <c r="C646" s="3"/>
      <c r="D646" s="3"/>
      <c r="E646" s="3"/>
      <c r="F646" s="3"/>
      <c r="J646" s="3"/>
      <c r="K646" s="3"/>
      <c r="L646" s="3"/>
      <c r="M646" s="3"/>
      <c r="N646" s="3"/>
      <c r="O646" s="3"/>
    </row>
    <row r="647" spans="1:15" x14ac:dyDescent="0.3">
      <c r="A647" s="3"/>
      <c r="C647" s="3"/>
      <c r="D647" s="3"/>
      <c r="E647" s="3"/>
      <c r="F647" s="3"/>
      <c r="J647" s="3"/>
      <c r="K647" s="3"/>
      <c r="L647" s="3"/>
      <c r="M647" s="3"/>
      <c r="N647" s="3"/>
      <c r="O647" s="3"/>
    </row>
    <row r="648" spans="1:15" x14ac:dyDescent="0.3">
      <c r="A648" s="3"/>
      <c r="C648" s="3"/>
      <c r="D648" s="3"/>
      <c r="E648" s="3"/>
      <c r="F648" s="3"/>
      <c r="J648" s="3"/>
      <c r="K648" s="3"/>
      <c r="L648" s="3"/>
      <c r="M648" s="3"/>
      <c r="N648" s="3"/>
      <c r="O648" s="3"/>
    </row>
    <row r="649" spans="1:15" x14ac:dyDescent="0.3">
      <c r="A649" s="3"/>
      <c r="C649" s="3"/>
      <c r="D649" s="3"/>
      <c r="E649" s="3"/>
      <c r="F649" s="3"/>
      <c r="J649" s="3"/>
      <c r="K649" s="3"/>
      <c r="L649" s="3"/>
      <c r="M649" s="3"/>
      <c r="N649" s="3"/>
      <c r="O649" s="3"/>
    </row>
    <row r="650" spans="1:15" x14ac:dyDescent="0.3">
      <c r="A650" s="3"/>
      <c r="C650" s="3"/>
      <c r="D650" s="3"/>
      <c r="E650" s="3"/>
      <c r="F650" s="3"/>
      <c r="J650" s="3"/>
      <c r="K650" s="3"/>
      <c r="L650" s="3"/>
      <c r="M650" s="3"/>
      <c r="N650" s="3"/>
      <c r="O650" s="3"/>
    </row>
    <row r="651" spans="1:15" x14ac:dyDescent="0.3">
      <c r="A651" s="3"/>
      <c r="C651" s="3"/>
      <c r="D651" s="3"/>
      <c r="E651" s="3"/>
      <c r="F651" s="3"/>
      <c r="J651" s="3"/>
      <c r="K651" s="3"/>
      <c r="L651" s="3"/>
      <c r="M651" s="3"/>
      <c r="N651" s="3"/>
      <c r="O651" s="3"/>
    </row>
    <row r="652" spans="1:15" x14ac:dyDescent="0.3">
      <c r="A652" s="3"/>
      <c r="C652" s="3"/>
      <c r="D652" s="3"/>
      <c r="E652" s="3"/>
      <c r="F652" s="3"/>
      <c r="J652" s="3"/>
      <c r="K652" s="3"/>
      <c r="L652" s="3"/>
      <c r="M652" s="3"/>
      <c r="N652" s="3"/>
      <c r="O652" s="3"/>
    </row>
    <row r="653" spans="1:15" x14ac:dyDescent="0.3">
      <c r="A653" s="3"/>
      <c r="C653" s="3"/>
      <c r="D653" s="3"/>
      <c r="E653" s="3"/>
      <c r="F653" s="3"/>
      <c r="J653" s="3"/>
      <c r="K653" s="3"/>
      <c r="L653" s="3"/>
      <c r="M653" s="3"/>
      <c r="N653" s="3"/>
      <c r="O653" s="3"/>
    </row>
    <row r="654" spans="1:15" x14ac:dyDescent="0.3">
      <c r="A654" s="3"/>
      <c r="C654" s="3"/>
      <c r="D654" s="3"/>
      <c r="E654" s="3"/>
      <c r="F654" s="3"/>
      <c r="J654" s="3"/>
      <c r="K654" s="3"/>
      <c r="L654" s="3"/>
      <c r="M654" s="3"/>
      <c r="N654" s="3"/>
      <c r="O654" s="3"/>
    </row>
    <row r="655" spans="1:15" x14ac:dyDescent="0.3">
      <c r="A655" s="3"/>
      <c r="C655" s="3"/>
      <c r="D655" s="3"/>
      <c r="E655" s="3"/>
      <c r="F655" s="3"/>
      <c r="J655" s="3"/>
      <c r="K655" s="3"/>
      <c r="L655" s="3"/>
      <c r="M655" s="3"/>
      <c r="N655" s="3"/>
      <c r="O655" s="3"/>
    </row>
    <row r="656" spans="1:15" x14ac:dyDescent="0.3">
      <c r="A656" s="3"/>
      <c r="C656" s="3"/>
      <c r="D656" s="3"/>
      <c r="E656" s="3"/>
      <c r="F656" s="3"/>
      <c r="J656" s="3"/>
      <c r="K656" s="3"/>
      <c r="L656" s="3"/>
      <c r="M656" s="3"/>
      <c r="N656" s="3"/>
      <c r="O656" s="3"/>
    </row>
    <row r="657" spans="1:15" x14ac:dyDescent="0.3">
      <c r="A657" s="3"/>
      <c r="C657" s="3"/>
      <c r="D657" s="3"/>
      <c r="E657" s="3"/>
      <c r="F657" s="3"/>
      <c r="J657" s="3"/>
      <c r="K657" s="3"/>
      <c r="L657" s="3"/>
      <c r="M657" s="3"/>
      <c r="N657" s="3"/>
      <c r="O657" s="3"/>
    </row>
    <row r="658" spans="1:15" x14ac:dyDescent="0.3">
      <c r="A658" s="3"/>
      <c r="C658" s="3"/>
      <c r="D658" s="3"/>
      <c r="E658" s="3"/>
      <c r="F658" s="3"/>
      <c r="J658" s="3"/>
      <c r="K658" s="3"/>
      <c r="L658" s="3"/>
      <c r="M658" s="3"/>
      <c r="N658" s="3"/>
      <c r="O658" s="3"/>
    </row>
    <row r="659" spans="1:15" x14ac:dyDescent="0.3">
      <c r="A659" s="3"/>
      <c r="C659" s="3"/>
      <c r="D659" s="3"/>
      <c r="E659" s="3"/>
      <c r="F659" s="3"/>
      <c r="J659" s="3"/>
      <c r="K659" s="3"/>
      <c r="L659" s="3"/>
      <c r="M659" s="3"/>
      <c r="N659" s="3"/>
      <c r="O659" s="3"/>
    </row>
    <row r="660" spans="1:15" x14ac:dyDescent="0.3">
      <c r="A660" s="3"/>
      <c r="C660" s="3"/>
      <c r="D660" s="3"/>
      <c r="E660" s="3"/>
      <c r="F660" s="3"/>
      <c r="J660" s="3"/>
      <c r="K660" s="3"/>
      <c r="L660" s="3"/>
      <c r="M660" s="3"/>
      <c r="N660" s="3"/>
      <c r="O660" s="3"/>
    </row>
    <row r="661" spans="1:15" x14ac:dyDescent="0.3">
      <c r="A661" s="3"/>
      <c r="C661" s="3"/>
      <c r="D661" s="3"/>
      <c r="E661" s="3"/>
      <c r="F661" s="3"/>
      <c r="J661" s="3"/>
      <c r="K661" s="3"/>
      <c r="L661" s="3"/>
      <c r="M661" s="3"/>
      <c r="N661" s="3"/>
      <c r="O661" s="3"/>
    </row>
    <row r="662" spans="1:15" x14ac:dyDescent="0.3">
      <c r="A662" s="3"/>
      <c r="C662" s="3"/>
      <c r="D662" s="3"/>
      <c r="E662" s="3"/>
      <c r="F662" s="3"/>
      <c r="J662" s="3"/>
      <c r="K662" s="3"/>
      <c r="L662" s="3"/>
      <c r="M662" s="3"/>
      <c r="N662" s="3"/>
      <c r="O662" s="3"/>
    </row>
    <row r="663" spans="1:15" x14ac:dyDescent="0.3">
      <c r="A663" s="3"/>
      <c r="C663" s="3"/>
      <c r="D663" s="3"/>
      <c r="E663" s="3"/>
      <c r="F663" s="3"/>
      <c r="J663" s="3"/>
      <c r="K663" s="3"/>
      <c r="L663" s="3"/>
      <c r="M663" s="3"/>
      <c r="N663" s="3"/>
      <c r="O663" s="3"/>
    </row>
    <row r="664" spans="1:15" x14ac:dyDescent="0.3">
      <c r="A664" s="3"/>
      <c r="C664" s="3"/>
      <c r="D664" s="3"/>
      <c r="E664" s="3"/>
      <c r="F664" s="3"/>
      <c r="J664" s="3"/>
      <c r="K664" s="3"/>
      <c r="L664" s="3"/>
      <c r="M664" s="3"/>
      <c r="N664" s="3"/>
      <c r="O664" s="3"/>
    </row>
    <row r="665" spans="1:15" x14ac:dyDescent="0.3">
      <c r="A665" s="3"/>
      <c r="C665" s="3"/>
      <c r="D665" s="3"/>
      <c r="E665" s="3"/>
      <c r="F665" s="3"/>
      <c r="J665" s="3"/>
      <c r="K665" s="3"/>
      <c r="L665" s="3"/>
      <c r="M665" s="3"/>
      <c r="N665" s="3"/>
      <c r="O665" s="3"/>
    </row>
    <row r="666" spans="1:15" x14ac:dyDescent="0.3">
      <c r="A666" s="3"/>
      <c r="C666" s="3"/>
      <c r="D666" s="3"/>
      <c r="E666" s="3"/>
      <c r="F666" s="3"/>
      <c r="J666" s="3"/>
      <c r="K666" s="3"/>
      <c r="L666" s="3"/>
      <c r="M666" s="3"/>
      <c r="N666" s="3"/>
      <c r="O666" s="3"/>
    </row>
    <row r="667" spans="1:15" x14ac:dyDescent="0.3">
      <c r="A667" s="3"/>
      <c r="C667" s="3"/>
      <c r="D667" s="3"/>
      <c r="E667" s="3"/>
      <c r="F667" s="3"/>
      <c r="J667" s="3"/>
      <c r="K667" s="3"/>
      <c r="L667" s="3"/>
      <c r="M667" s="3"/>
      <c r="N667" s="3"/>
      <c r="O667" s="3"/>
    </row>
    <row r="668" spans="1:15" x14ac:dyDescent="0.3">
      <c r="A668" s="3"/>
      <c r="C668" s="3"/>
      <c r="D668" s="3"/>
      <c r="E668" s="3"/>
      <c r="F668" s="3"/>
      <c r="J668" s="3"/>
      <c r="K668" s="3"/>
      <c r="L668" s="3"/>
      <c r="M668" s="3"/>
      <c r="N668" s="3"/>
      <c r="O668" s="3"/>
    </row>
    <row r="669" spans="1:15" x14ac:dyDescent="0.3">
      <c r="A669" s="3"/>
      <c r="C669" s="3"/>
      <c r="D669" s="3"/>
      <c r="E669" s="3"/>
      <c r="F669" s="3"/>
      <c r="J669" s="3"/>
      <c r="K669" s="3"/>
      <c r="L669" s="3"/>
      <c r="M669" s="3"/>
      <c r="N669" s="3"/>
      <c r="O669" s="3"/>
    </row>
    <row r="670" spans="1:15" x14ac:dyDescent="0.3">
      <c r="A670" s="3"/>
      <c r="C670" s="3"/>
      <c r="D670" s="3"/>
      <c r="E670" s="3"/>
      <c r="F670" s="3"/>
      <c r="J670" s="3"/>
      <c r="K670" s="3"/>
      <c r="L670" s="3"/>
      <c r="M670" s="3"/>
      <c r="N670" s="3"/>
      <c r="O670" s="3"/>
    </row>
    <row r="671" spans="1:15" x14ac:dyDescent="0.3">
      <c r="A671" s="3"/>
      <c r="C671" s="3"/>
      <c r="D671" s="3"/>
      <c r="E671" s="3"/>
      <c r="F671" s="3"/>
      <c r="J671" s="3"/>
      <c r="K671" s="3"/>
      <c r="L671" s="3"/>
      <c r="M671" s="3"/>
      <c r="N671" s="3"/>
      <c r="O671" s="3"/>
    </row>
    <row r="672" spans="1:15" x14ac:dyDescent="0.3">
      <c r="A672" s="3"/>
      <c r="C672" s="3"/>
      <c r="D672" s="3"/>
      <c r="E672" s="3"/>
      <c r="F672" s="3"/>
      <c r="J672" s="3"/>
      <c r="K672" s="3"/>
      <c r="L672" s="3"/>
      <c r="M672" s="3"/>
      <c r="N672" s="3"/>
      <c r="O672" s="3"/>
    </row>
    <row r="673" spans="1:15" x14ac:dyDescent="0.3">
      <c r="A673" s="3"/>
      <c r="C673" s="3"/>
      <c r="D673" s="3"/>
      <c r="E673" s="3"/>
      <c r="F673" s="3"/>
      <c r="J673" s="3"/>
      <c r="K673" s="3"/>
      <c r="L673" s="3"/>
      <c r="M673" s="3"/>
      <c r="N673" s="3"/>
      <c r="O673" s="3"/>
    </row>
    <row r="674" spans="1:15" x14ac:dyDescent="0.3">
      <c r="A674" s="3"/>
      <c r="C674" s="3"/>
      <c r="D674" s="3"/>
      <c r="E674" s="3"/>
      <c r="F674" s="3"/>
      <c r="J674" s="3"/>
      <c r="K674" s="3"/>
      <c r="L674" s="3"/>
      <c r="M674" s="3"/>
      <c r="N674" s="3"/>
      <c r="O674" s="3"/>
    </row>
    <row r="675" spans="1:15" x14ac:dyDescent="0.3">
      <c r="A675" s="3"/>
      <c r="C675" s="3"/>
      <c r="D675" s="3"/>
      <c r="E675" s="3"/>
      <c r="F675" s="3"/>
      <c r="J675" s="3"/>
      <c r="K675" s="3"/>
      <c r="L675" s="3"/>
      <c r="M675" s="3"/>
      <c r="N675" s="3"/>
      <c r="O675" s="3"/>
    </row>
    <row r="676" spans="1:15" x14ac:dyDescent="0.3">
      <c r="A676" s="3"/>
      <c r="C676" s="3"/>
      <c r="D676" s="3"/>
      <c r="E676" s="3"/>
      <c r="F676" s="3"/>
      <c r="J676" s="3"/>
      <c r="K676" s="3"/>
      <c r="L676" s="3"/>
      <c r="M676" s="3"/>
      <c r="N676" s="3"/>
      <c r="O676" s="3"/>
    </row>
    <row r="677" spans="1:15" x14ac:dyDescent="0.3">
      <c r="A677" s="3"/>
      <c r="C677" s="3"/>
      <c r="D677" s="3"/>
      <c r="E677" s="3"/>
      <c r="F677" s="3"/>
      <c r="J677" s="3"/>
      <c r="K677" s="3"/>
      <c r="L677" s="3"/>
      <c r="M677" s="3"/>
      <c r="N677" s="3"/>
      <c r="O677" s="3"/>
    </row>
    <row r="678" spans="1:15" x14ac:dyDescent="0.3">
      <c r="A678" s="3"/>
      <c r="C678" s="3"/>
      <c r="D678" s="3"/>
      <c r="E678" s="3"/>
      <c r="F678" s="3"/>
      <c r="J678" s="3"/>
      <c r="K678" s="3"/>
      <c r="L678" s="3"/>
      <c r="M678" s="3"/>
      <c r="N678" s="3"/>
      <c r="O678" s="3"/>
    </row>
    <row r="679" spans="1:15" x14ac:dyDescent="0.3">
      <c r="A679" s="3"/>
      <c r="C679" s="3"/>
      <c r="D679" s="3"/>
      <c r="E679" s="3"/>
      <c r="F679" s="3"/>
      <c r="J679" s="3"/>
      <c r="K679" s="3"/>
      <c r="L679" s="3"/>
      <c r="M679" s="3"/>
      <c r="N679" s="3"/>
      <c r="O679" s="3"/>
    </row>
    <row r="680" spans="1:15" x14ac:dyDescent="0.3">
      <c r="A680" s="3"/>
      <c r="C680" s="3"/>
      <c r="D680" s="3"/>
      <c r="E680" s="3"/>
      <c r="F680" s="3"/>
      <c r="J680" s="3"/>
      <c r="K680" s="3"/>
      <c r="L680" s="3"/>
      <c r="M680" s="3"/>
      <c r="N680" s="3"/>
      <c r="O680" s="3"/>
    </row>
    <row r="681" spans="1:15" x14ac:dyDescent="0.3">
      <c r="A681" s="3"/>
      <c r="C681" s="3"/>
      <c r="D681" s="3"/>
      <c r="E681" s="3"/>
      <c r="F681" s="3"/>
      <c r="J681" s="3"/>
      <c r="K681" s="3"/>
      <c r="L681" s="3"/>
      <c r="M681" s="3"/>
      <c r="N681" s="3"/>
      <c r="O681" s="3"/>
    </row>
    <row r="682" spans="1:15" x14ac:dyDescent="0.3">
      <c r="A682" s="3"/>
      <c r="C682" s="3"/>
      <c r="D682" s="3"/>
      <c r="E682" s="3"/>
      <c r="F682" s="3"/>
      <c r="J682" s="3"/>
      <c r="K682" s="3"/>
      <c r="L682" s="3"/>
      <c r="M682" s="3"/>
      <c r="N682" s="3"/>
      <c r="O682" s="3"/>
    </row>
    <row r="683" spans="1:15" x14ac:dyDescent="0.3">
      <c r="A683" s="3"/>
      <c r="C683" s="3"/>
      <c r="D683" s="3"/>
      <c r="E683" s="3"/>
      <c r="F683" s="3"/>
      <c r="J683" s="3"/>
      <c r="K683" s="3"/>
      <c r="L683" s="3"/>
      <c r="M683" s="3"/>
      <c r="N683" s="3"/>
      <c r="O683" s="3"/>
    </row>
    <row r="684" spans="1:15" x14ac:dyDescent="0.3">
      <c r="A684" s="3"/>
      <c r="C684" s="3"/>
      <c r="D684" s="3"/>
      <c r="E684" s="3"/>
      <c r="F684" s="3"/>
      <c r="J684" s="3"/>
      <c r="K684" s="3"/>
      <c r="L684" s="3"/>
      <c r="M684" s="3"/>
      <c r="N684" s="3"/>
      <c r="O684" s="3"/>
    </row>
    <row r="685" spans="1:15" x14ac:dyDescent="0.3">
      <c r="A685" s="3"/>
      <c r="C685" s="3"/>
      <c r="D685" s="3"/>
      <c r="E685" s="3"/>
      <c r="F685" s="3"/>
      <c r="J685" s="3"/>
      <c r="K685" s="3"/>
      <c r="L685" s="3"/>
      <c r="M685" s="3"/>
      <c r="N685" s="3"/>
      <c r="O685" s="3"/>
    </row>
    <row r="686" spans="1:15" x14ac:dyDescent="0.3">
      <c r="A686" s="3"/>
      <c r="C686" s="3"/>
      <c r="D686" s="3"/>
      <c r="E686" s="3"/>
      <c r="F686" s="3"/>
      <c r="J686" s="3"/>
      <c r="K686" s="3"/>
      <c r="L686" s="3"/>
      <c r="M686" s="3"/>
      <c r="N686" s="3"/>
      <c r="O686" s="3"/>
    </row>
    <row r="687" spans="1:15" x14ac:dyDescent="0.3">
      <c r="A687" s="3"/>
      <c r="C687" s="3"/>
      <c r="D687" s="3"/>
      <c r="E687" s="3"/>
      <c r="F687" s="3"/>
      <c r="J687" s="3"/>
      <c r="K687" s="3"/>
      <c r="L687" s="3"/>
      <c r="M687" s="3"/>
      <c r="N687" s="3"/>
      <c r="O687" s="3"/>
    </row>
    <row r="688" spans="1:15" x14ac:dyDescent="0.3">
      <c r="A688" s="3"/>
      <c r="C688" s="3"/>
      <c r="D688" s="3"/>
      <c r="E688" s="3"/>
      <c r="F688" s="3"/>
      <c r="J688" s="3"/>
      <c r="K688" s="3"/>
      <c r="L688" s="3"/>
      <c r="M688" s="3"/>
      <c r="N688" s="3"/>
      <c r="O688" s="3"/>
    </row>
    <row r="689" spans="1:15" x14ac:dyDescent="0.3">
      <c r="A689" s="3"/>
      <c r="C689" s="3"/>
      <c r="D689" s="3"/>
      <c r="E689" s="3"/>
      <c r="F689" s="3"/>
      <c r="J689" s="3"/>
      <c r="K689" s="3"/>
      <c r="L689" s="3"/>
      <c r="M689" s="3"/>
      <c r="N689" s="3"/>
      <c r="O689" s="3"/>
    </row>
    <row r="690" spans="1:15" x14ac:dyDescent="0.3">
      <c r="A690" s="3"/>
      <c r="C690" s="3"/>
      <c r="D690" s="3"/>
      <c r="E690" s="3"/>
      <c r="F690" s="3"/>
      <c r="J690" s="3"/>
      <c r="K690" s="3"/>
      <c r="L690" s="3"/>
      <c r="M690" s="3"/>
      <c r="N690" s="3"/>
      <c r="O690" s="3"/>
    </row>
    <row r="691" spans="1:15" x14ac:dyDescent="0.3">
      <c r="A691" s="3"/>
      <c r="C691" s="3"/>
      <c r="D691" s="3"/>
      <c r="E691" s="3"/>
      <c r="F691" s="3"/>
      <c r="J691" s="3"/>
      <c r="K691" s="3"/>
      <c r="L691" s="3"/>
      <c r="M691" s="3"/>
      <c r="N691" s="3"/>
      <c r="O691" s="3"/>
    </row>
    <row r="692" spans="1:15" x14ac:dyDescent="0.3">
      <c r="A692" s="3"/>
      <c r="C692" s="3"/>
      <c r="D692" s="3"/>
      <c r="E692" s="3"/>
      <c r="F692" s="3"/>
      <c r="J692" s="3"/>
      <c r="K692" s="3"/>
      <c r="L692" s="3"/>
      <c r="M692" s="3"/>
      <c r="N692" s="3"/>
      <c r="O692" s="3"/>
    </row>
    <row r="693" spans="1:15" x14ac:dyDescent="0.3">
      <c r="A693" s="3"/>
      <c r="C693" s="3"/>
      <c r="D693" s="3"/>
      <c r="E693" s="3"/>
      <c r="F693" s="3"/>
      <c r="J693" s="3"/>
      <c r="K693" s="3"/>
      <c r="L693" s="3"/>
      <c r="M693" s="3"/>
      <c r="N693" s="3"/>
      <c r="O693" s="3"/>
    </row>
    <row r="694" spans="1:15" x14ac:dyDescent="0.3">
      <c r="A694" s="3"/>
      <c r="C694" s="3"/>
      <c r="D694" s="3"/>
      <c r="E694" s="3"/>
      <c r="F694" s="3"/>
      <c r="J694" s="3"/>
      <c r="K694" s="3"/>
      <c r="L694" s="3"/>
      <c r="M694" s="3"/>
      <c r="N694" s="3"/>
      <c r="O694" s="3"/>
    </row>
    <row r="695" spans="1:15" x14ac:dyDescent="0.3">
      <c r="A695" s="3"/>
      <c r="C695" s="3"/>
      <c r="D695" s="3"/>
      <c r="E695" s="3"/>
      <c r="F695" s="3"/>
      <c r="J695" s="3"/>
      <c r="K695" s="3"/>
      <c r="L695" s="3"/>
      <c r="M695" s="3"/>
      <c r="N695" s="3"/>
      <c r="O695" s="3"/>
    </row>
    <row r="696" spans="1:15" x14ac:dyDescent="0.3">
      <c r="A696" s="3"/>
      <c r="C696" s="3"/>
      <c r="D696" s="3"/>
      <c r="E696" s="3"/>
      <c r="F696" s="3"/>
      <c r="J696" s="3"/>
      <c r="K696" s="3"/>
      <c r="L696" s="3"/>
      <c r="M696" s="3"/>
      <c r="N696" s="3"/>
      <c r="O696" s="3"/>
    </row>
    <row r="697" spans="1:15" x14ac:dyDescent="0.3">
      <c r="A697" s="3"/>
      <c r="C697" s="3"/>
      <c r="D697" s="3"/>
      <c r="E697" s="3"/>
      <c r="F697" s="3"/>
      <c r="J697" s="3"/>
      <c r="K697" s="3"/>
      <c r="L697" s="3"/>
      <c r="M697" s="3"/>
      <c r="N697" s="3"/>
      <c r="O697" s="3"/>
    </row>
    <row r="698" spans="1:15" x14ac:dyDescent="0.3">
      <c r="A698" s="3"/>
      <c r="C698" s="3"/>
      <c r="D698" s="3"/>
      <c r="E698" s="3"/>
      <c r="F698" s="3"/>
      <c r="J698" s="3"/>
      <c r="K698" s="3"/>
      <c r="L698" s="3"/>
      <c r="M698" s="3"/>
      <c r="N698" s="3"/>
      <c r="O698" s="3"/>
    </row>
    <row r="699" spans="1:15" x14ac:dyDescent="0.3">
      <c r="A699" s="3"/>
      <c r="C699" s="3"/>
      <c r="D699" s="3"/>
      <c r="E699" s="3"/>
      <c r="F699" s="3"/>
      <c r="J699" s="3"/>
      <c r="K699" s="3"/>
      <c r="L699" s="3"/>
      <c r="M699" s="3"/>
      <c r="N699" s="3"/>
      <c r="O699" s="3"/>
    </row>
    <row r="700" spans="1:15" x14ac:dyDescent="0.3">
      <c r="A700" s="3"/>
      <c r="C700" s="3"/>
      <c r="D700" s="3"/>
      <c r="E700" s="3"/>
      <c r="F700" s="3"/>
      <c r="J700" s="3"/>
      <c r="K700" s="3"/>
      <c r="L700" s="3"/>
      <c r="M700" s="3"/>
      <c r="N700" s="3"/>
      <c r="O700" s="3"/>
    </row>
    <row r="701" spans="1:15" x14ac:dyDescent="0.3">
      <c r="A701" s="3"/>
      <c r="C701" s="3"/>
      <c r="D701" s="3"/>
      <c r="E701" s="3"/>
      <c r="F701" s="3"/>
      <c r="J701" s="3"/>
      <c r="K701" s="3"/>
      <c r="L701" s="3"/>
      <c r="M701" s="3"/>
      <c r="N701" s="3"/>
      <c r="O701" s="3"/>
    </row>
    <row r="702" spans="1:15" x14ac:dyDescent="0.3">
      <c r="A702" s="3"/>
      <c r="C702" s="3"/>
      <c r="D702" s="3"/>
      <c r="E702" s="3"/>
      <c r="F702" s="3"/>
      <c r="J702" s="3"/>
      <c r="K702" s="3"/>
      <c r="L702" s="3"/>
      <c r="M702" s="3"/>
      <c r="N702" s="3"/>
      <c r="O702" s="3"/>
    </row>
    <row r="703" spans="1:15" x14ac:dyDescent="0.3">
      <c r="A703" s="3"/>
      <c r="C703" s="3"/>
      <c r="D703" s="3"/>
      <c r="E703" s="3"/>
      <c r="F703" s="3"/>
      <c r="J703" s="3"/>
      <c r="K703" s="3"/>
      <c r="L703" s="3"/>
      <c r="M703" s="3"/>
      <c r="N703" s="3"/>
      <c r="O703" s="3"/>
    </row>
    <row r="704" spans="1:15" x14ac:dyDescent="0.3">
      <c r="A704" s="3"/>
      <c r="C704" s="3"/>
      <c r="D704" s="3"/>
      <c r="E704" s="3"/>
      <c r="F704" s="3"/>
      <c r="J704" s="3"/>
      <c r="K704" s="3"/>
      <c r="L704" s="3"/>
      <c r="M704" s="3"/>
      <c r="N704" s="3"/>
      <c r="O704" s="3"/>
    </row>
    <row r="705" spans="1:15" x14ac:dyDescent="0.3">
      <c r="A705" s="3"/>
      <c r="C705" s="3"/>
      <c r="D705" s="3"/>
      <c r="E705" s="3"/>
      <c r="F705" s="3"/>
      <c r="J705" s="3"/>
      <c r="K705" s="3"/>
      <c r="L705" s="3"/>
      <c r="M705" s="3"/>
      <c r="N705" s="3"/>
      <c r="O705" s="3"/>
    </row>
    <row r="706" spans="1:15" x14ac:dyDescent="0.3">
      <c r="A706" s="3"/>
      <c r="C706" s="3"/>
      <c r="D706" s="3"/>
      <c r="E706" s="3"/>
      <c r="F706" s="3"/>
      <c r="J706" s="3"/>
      <c r="K706" s="3"/>
      <c r="L706" s="3"/>
      <c r="M706" s="3"/>
      <c r="N706" s="3"/>
      <c r="O706" s="3"/>
    </row>
    <row r="707" spans="1:15" x14ac:dyDescent="0.3">
      <c r="A707" s="3"/>
      <c r="C707" s="3"/>
      <c r="D707" s="3"/>
      <c r="E707" s="3"/>
      <c r="F707" s="3"/>
      <c r="J707" s="3"/>
      <c r="K707" s="3"/>
      <c r="L707" s="3"/>
      <c r="M707" s="3"/>
      <c r="N707" s="3"/>
      <c r="O707" s="3"/>
    </row>
    <row r="708" spans="1:15" x14ac:dyDescent="0.3">
      <c r="A708" s="3"/>
      <c r="C708" s="3"/>
      <c r="D708" s="3"/>
      <c r="E708" s="3"/>
      <c r="F708" s="3"/>
      <c r="J708" s="3"/>
      <c r="K708" s="3"/>
      <c r="L708" s="3"/>
      <c r="M708" s="3"/>
      <c r="N708" s="3"/>
      <c r="O708" s="3"/>
    </row>
    <row r="709" spans="1:15" x14ac:dyDescent="0.3">
      <c r="A709" s="3"/>
      <c r="C709" s="3"/>
      <c r="D709" s="3"/>
      <c r="E709" s="3"/>
      <c r="F709" s="3"/>
      <c r="J709" s="3"/>
      <c r="K709" s="3"/>
      <c r="L709" s="3"/>
      <c r="M709" s="3"/>
      <c r="N709" s="3"/>
      <c r="O709" s="3"/>
    </row>
    <row r="710" spans="1:15" x14ac:dyDescent="0.3">
      <c r="A710" s="3"/>
      <c r="C710" s="3"/>
      <c r="D710" s="3"/>
      <c r="E710" s="3"/>
      <c r="F710" s="3"/>
      <c r="J710" s="3"/>
      <c r="K710" s="3"/>
      <c r="L710" s="3"/>
      <c r="M710" s="3"/>
      <c r="N710" s="3"/>
      <c r="O710" s="3"/>
    </row>
    <row r="711" spans="1:15" x14ac:dyDescent="0.3">
      <c r="A711" s="3"/>
      <c r="C711" s="3"/>
      <c r="D711" s="3"/>
      <c r="E711" s="3"/>
      <c r="F711" s="3"/>
      <c r="J711" s="3"/>
      <c r="K711" s="3"/>
      <c r="L711" s="3"/>
      <c r="M711" s="3"/>
      <c r="N711" s="3"/>
      <c r="O711" s="3"/>
    </row>
    <row r="712" spans="1:15" x14ac:dyDescent="0.3">
      <c r="A712" s="3"/>
      <c r="C712" s="3"/>
      <c r="D712" s="3"/>
      <c r="E712" s="3"/>
      <c r="F712" s="3"/>
      <c r="J712" s="3"/>
      <c r="K712" s="3"/>
      <c r="L712" s="3"/>
      <c r="M712" s="3"/>
      <c r="N712" s="3"/>
      <c r="O712" s="3"/>
    </row>
    <row r="713" spans="1:15" x14ac:dyDescent="0.3">
      <c r="A713" s="3"/>
      <c r="C713" s="3"/>
      <c r="D713" s="3"/>
      <c r="E713" s="3"/>
      <c r="F713" s="3"/>
      <c r="J713" s="3"/>
      <c r="K713" s="3"/>
      <c r="L713" s="3"/>
      <c r="M713" s="3"/>
      <c r="N713" s="3"/>
      <c r="O713" s="3"/>
    </row>
    <row r="714" spans="1:15" x14ac:dyDescent="0.3">
      <c r="A714" s="3"/>
      <c r="C714" s="3"/>
      <c r="D714" s="3"/>
      <c r="E714" s="3"/>
      <c r="F714" s="3"/>
      <c r="J714" s="3"/>
      <c r="K714" s="3"/>
      <c r="L714" s="3"/>
      <c r="M714" s="3"/>
      <c r="N714" s="3"/>
      <c r="O714" s="3"/>
    </row>
    <row r="715" spans="1:15" x14ac:dyDescent="0.3">
      <c r="A715" s="3"/>
      <c r="C715" s="3"/>
      <c r="D715" s="3"/>
      <c r="E715" s="3"/>
      <c r="F715" s="3"/>
      <c r="J715" s="3"/>
      <c r="K715" s="3"/>
      <c r="L715" s="3"/>
      <c r="M715" s="3"/>
      <c r="N715" s="3"/>
      <c r="O715" s="3"/>
    </row>
    <row r="716" spans="1:15" x14ac:dyDescent="0.3">
      <c r="A716" s="3"/>
      <c r="C716" s="3"/>
      <c r="D716" s="3"/>
      <c r="E716" s="3"/>
      <c r="F716" s="3"/>
      <c r="J716" s="3"/>
      <c r="K716" s="3"/>
      <c r="L716" s="3"/>
      <c r="M716" s="3"/>
      <c r="N716" s="3"/>
      <c r="O716" s="3"/>
    </row>
    <row r="717" spans="1:15" x14ac:dyDescent="0.3">
      <c r="A717" s="3"/>
      <c r="C717" s="3"/>
      <c r="D717" s="3"/>
      <c r="E717" s="3"/>
      <c r="F717" s="3"/>
      <c r="J717" s="3"/>
      <c r="K717" s="3"/>
      <c r="L717" s="3"/>
      <c r="M717" s="3"/>
      <c r="N717" s="3"/>
      <c r="O717" s="3"/>
    </row>
    <row r="718" spans="1:15" x14ac:dyDescent="0.3">
      <c r="A718" s="3"/>
      <c r="C718" s="3"/>
      <c r="D718" s="3"/>
      <c r="E718" s="3"/>
      <c r="F718" s="3"/>
      <c r="J718" s="3"/>
      <c r="K718" s="3"/>
      <c r="L718" s="3"/>
      <c r="M718" s="3"/>
      <c r="N718" s="3"/>
      <c r="O718" s="3"/>
    </row>
    <row r="719" spans="1:15" x14ac:dyDescent="0.3">
      <c r="A719" s="3"/>
      <c r="C719" s="3"/>
      <c r="D719" s="3"/>
      <c r="E719" s="3"/>
      <c r="F719" s="3"/>
      <c r="J719" s="3"/>
      <c r="K719" s="3"/>
      <c r="L719" s="3"/>
      <c r="M719" s="3"/>
      <c r="N719" s="3"/>
      <c r="O719" s="3"/>
    </row>
    <row r="720" spans="1:15" x14ac:dyDescent="0.3">
      <c r="A720" s="3"/>
      <c r="C720" s="3"/>
      <c r="D720" s="3"/>
      <c r="E720" s="3"/>
      <c r="F720" s="3"/>
      <c r="J720" s="3"/>
      <c r="K720" s="3"/>
      <c r="L720" s="3"/>
      <c r="M720" s="3"/>
      <c r="N720" s="3"/>
      <c r="O720" s="3"/>
    </row>
    <row r="721" spans="1:15" x14ac:dyDescent="0.3">
      <c r="A721" s="3"/>
      <c r="C721" s="3"/>
      <c r="D721" s="3"/>
      <c r="E721" s="3"/>
      <c r="F721" s="3"/>
      <c r="J721" s="3"/>
      <c r="K721" s="3"/>
      <c r="L721" s="3"/>
      <c r="M721" s="3"/>
      <c r="N721" s="3"/>
      <c r="O721" s="3"/>
    </row>
    <row r="722" spans="1:15" x14ac:dyDescent="0.3">
      <c r="A722" s="3"/>
      <c r="C722" s="3"/>
      <c r="D722" s="3"/>
      <c r="E722" s="3"/>
      <c r="F722" s="3"/>
      <c r="J722" s="3"/>
      <c r="K722" s="3"/>
      <c r="L722" s="3"/>
      <c r="M722" s="3"/>
      <c r="N722" s="3"/>
      <c r="O722" s="3"/>
    </row>
    <row r="723" spans="1:15" x14ac:dyDescent="0.3">
      <c r="A723" s="3"/>
      <c r="C723" s="3"/>
      <c r="D723" s="3"/>
      <c r="E723" s="3"/>
      <c r="F723" s="3"/>
      <c r="J723" s="3"/>
      <c r="K723" s="3"/>
      <c r="L723" s="3"/>
      <c r="M723" s="3"/>
      <c r="N723" s="3"/>
      <c r="O723" s="3"/>
    </row>
    <row r="724" spans="1:15" x14ac:dyDescent="0.3">
      <c r="A724" s="3"/>
      <c r="C724" s="3"/>
      <c r="D724" s="3"/>
      <c r="E724" s="3"/>
      <c r="F724" s="3"/>
      <c r="J724" s="3"/>
      <c r="K724" s="3"/>
      <c r="L724" s="3"/>
      <c r="M724" s="3"/>
      <c r="N724" s="3"/>
      <c r="O724" s="3"/>
    </row>
    <row r="725" spans="1:15" x14ac:dyDescent="0.3">
      <c r="A725" s="3"/>
      <c r="C725" s="3"/>
      <c r="D725" s="3"/>
      <c r="E725" s="3"/>
      <c r="F725" s="3"/>
      <c r="J725" s="3"/>
      <c r="K725" s="3"/>
      <c r="L725" s="3"/>
      <c r="M725" s="3"/>
      <c r="N725" s="3"/>
      <c r="O725" s="3"/>
    </row>
    <row r="726" spans="1:15" x14ac:dyDescent="0.3">
      <c r="A726" s="3"/>
      <c r="C726" s="3"/>
      <c r="D726" s="3"/>
      <c r="E726" s="3"/>
      <c r="F726" s="3"/>
      <c r="J726" s="3"/>
      <c r="K726" s="3"/>
      <c r="L726" s="3"/>
      <c r="M726" s="3"/>
      <c r="N726" s="3"/>
      <c r="O726" s="3"/>
    </row>
    <row r="727" spans="1:15" x14ac:dyDescent="0.3">
      <c r="A727" s="3"/>
      <c r="C727" s="3"/>
      <c r="D727" s="3"/>
      <c r="E727" s="3"/>
      <c r="F727" s="3"/>
      <c r="J727" s="3"/>
      <c r="K727" s="3"/>
      <c r="L727" s="3"/>
      <c r="M727" s="3"/>
      <c r="N727" s="3"/>
      <c r="O727" s="3"/>
    </row>
    <row r="728" spans="1:15" x14ac:dyDescent="0.3">
      <c r="A728" s="3"/>
      <c r="C728" s="3"/>
      <c r="D728" s="3"/>
      <c r="E728" s="3"/>
      <c r="F728" s="3"/>
      <c r="J728" s="3"/>
      <c r="K728" s="3"/>
      <c r="L728" s="3"/>
      <c r="M728" s="3"/>
      <c r="N728" s="3"/>
      <c r="O728" s="3"/>
    </row>
    <row r="729" spans="1:15" x14ac:dyDescent="0.3">
      <c r="A729" s="3"/>
      <c r="C729" s="3"/>
      <c r="D729" s="3"/>
      <c r="E729" s="3"/>
      <c r="F729" s="3"/>
      <c r="J729" s="3"/>
      <c r="K729" s="3"/>
      <c r="L729" s="3"/>
      <c r="M729" s="3"/>
      <c r="N729" s="3"/>
      <c r="O729" s="3"/>
    </row>
    <row r="730" spans="1:15" x14ac:dyDescent="0.3">
      <c r="A730" s="3"/>
      <c r="C730" s="3"/>
      <c r="D730" s="3"/>
      <c r="E730" s="3"/>
      <c r="F730" s="3"/>
      <c r="J730" s="3"/>
      <c r="K730" s="3"/>
      <c r="L730" s="3"/>
      <c r="M730" s="3"/>
      <c r="N730" s="3"/>
      <c r="O730" s="3"/>
    </row>
    <row r="731" spans="1:15" x14ac:dyDescent="0.3">
      <c r="A731" s="3"/>
      <c r="C731" s="3"/>
      <c r="D731" s="3"/>
      <c r="E731" s="3"/>
      <c r="F731" s="3"/>
      <c r="J731" s="3"/>
      <c r="K731" s="3"/>
      <c r="L731" s="3"/>
      <c r="M731" s="3"/>
      <c r="N731" s="3"/>
      <c r="O731" s="3"/>
    </row>
    <row r="732" spans="1:15" x14ac:dyDescent="0.3">
      <c r="A732" s="3"/>
      <c r="C732" s="3"/>
      <c r="D732" s="3"/>
      <c r="E732" s="3"/>
      <c r="F732" s="3"/>
      <c r="J732" s="3"/>
      <c r="K732" s="3"/>
      <c r="L732" s="3"/>
      <c r="M732" s="3"/>
      <c r="N732" s="3"/>
      <c r="O732" s="3"/>
    </row>
    <row r="733" spans="1:15" x14ac:dyDescent="0.3">
      <c r="A733" s="3"/>
      <c r="C733" s="3"/>
      <c r="D733" s="3"/>
      <c r="E733" s="3"/>
      <c r="F733" s="3"/>
      <c r="J733" s="3"/>
      <c r="K733" s="3"/>
      <c r="L733" s="3"/>
      <c r="M733" s="3"/>
      <c r="N733" s="3"/>
      <c r="O733" s="3"/>
    </row>
    <row r="734" spans="1:15" x14ac:dyDescent="0.3">
      <c r="A734" s="3"/>
      <c r="C734" s="3"/>
      <c r="D734" s="3"/>
      <c r="E734" s="3"/>
      <c r="F734" s="3"/>
      <c r="J734" s="3"/>
      <c r="K734" s="3"/>
      <c r="L734" s="3"/>
      <c r="M734" s="3"/>
      <c r="N734" s="3"/>
      <c r="O734" s="3"/>
    </row>
    <row r="735" spans="1:15" x14ac:dyDescent="0.3">
      <c r="A735" s="3"/>
      <c r="C735" s="3"/>
      <c r="D735" s="3"/>
      <c r="E735" s="3"/>
      <c r="F735" s="3"/>
      <c r="J735" s="3"/>
      <c r="K735" s="3"/>
      <c r="L735" s="3"/>
      <c r="M735" s="3"/>
      <c r="N735" s="3"/>
      <c r="O735" s="3"/>
    </row>
    <row r="736" spans="1:15" x14ac:dyDescent="0.3">
      <c r="A736" s="3"/>
      <c r="C736" s="3"/>
      <c r="D736" s="3"/>
      <c r="E736" s="3"/>
      <c r="F736" s="3"/>
      <c r="J736" s="3"/>
      <c r="K736" s="3"/>
      <c r="L736" s="3"/>
      <c r="M736" s="3"/>
      <c r="N736" s="3"/>
      <c r="O736" s="3"/>
    </row>
    <row r="737" spans="1:15" x14ac:dyDescent="0.3">
      <c r="A737" s="3"/>
      <c r="C737" s="3"/>
      <c r="D737" s="3"/>
      <c r="E737" s="3"/>
      <c r="F737" s="3"/>
      <c r="J737" s="3"/>
      <c r="K737" s="3"/>
      <c r="L737" s="3"/>
      <c r="M737" s="3"/>
      <c r="N737" s="3"/>
      <c r="O737" s="3"/>
    </row>
    <row r="738" spans="1:15" x14ac:dyDescent="0.3">
      <c r="A738" s="3"/>
      <c r="C738" s="3"/>
      <c r="D738" s="3"/>
      <c r="E738" s="3"/>
      <c r="F738" s="3"/>
      <c r="J738" s="3"/>
      <c r="K738" s="3"/>
      <c r="L738" s="3"/>
      <c r="M738" s="3"/>
      <c r="N738" s="3"/>
      <c r="O738" s="3"/>
    </row>
    <row r="739" spans="1:15" x14ac:dyDescent="0.3">
      <c r="A739" s="3"/>
      <c r="C739" s="3"/>
      <c r="D739" s="3"/>
      <c r="E739" s="3"/>
      <c r="F739" s="3"/>
      <c r="J739" s="3"/>
      <c r="K739" s="3"/>
      <c r="L739" s="3"/>
      <c r="M739" s="3"/>
      <c r="N739" s="3"/>
      <c r="O739" s="3"/>
    </row>
    <row r="740" spans="1:15" x14ac:dyDescent="0.3">
      <c r="A740" s="3"/>
      <c r="C740" s="3"/>
      <c r="D740" s="3"/>
      <c r="E740" s="3"/>
      <c r="F740" s="3"/>
      <c r="J740" s="3"/>
      <c r="K740" s="3"/>
      <c r="L740" s="3"/>
      <c r="M740" s="3"/>
      <c r="N740" s="3"/>
      <c r="O740" s="3"/>
    </row>
    <row r="741" spans="1:15" x14ac:dyDescent="0.3">
      <c r="A741" s="3"/>
      <c r="C741" s="3"/>
      <c r="D741" s="3"/>
      <c r="E741" s="3"/>
      <c r="F741" s="3"/>
      <c r="J741" s="3"/>
      <c r="K741" s="3"/>
      <c r="L741" s="3"/>
      <c r="M741" s="3"/>
      <c r="N741" s="3"/>
      <c r="O741" s="3"/>
    </row>
    <row r="742" spans="1:15" x14ac:dyDescent="0.3">
      <c r="A742" s="3"/>
      <c r="C742" s="3"/>
      <c r="D742" s="3"/>
      <c r="E742" s="3"/>
      <c r="F742" s="3"/>
      <c r="J742" s="3"/>
      <c r="K742" s="3"/>
      <c r="L742" s="3"/>
      <c r="M742" s="3"/>
      <c r="N742" s="3"/>
      <c r="O742" s="3"/>
    </row>
    <row r="743" spans="1:15" x14ac:dyDescent="0.3">
      <c r="A743" s="3"/>
      <c r="C743" s="3"/>
      <c r="D743" s="3"/>
      <c r="E743" s="3"/>
      <c r="F743" s="3"/>
      <c r="J743" s="3"/>
      <c r="K743" s="3"/>
      <c r="L743" s="3"/>
      <c r="M743" s="3"/>
      <c r="N743" s="3"/>
      <c r="O743" s="3"/>
    </row>
    <row r="744" spans="1:15" x14ac:dyDescent="0.3">
      <c r="A744" s="3"/>
      <c r="C744" s="3"/>
      <c r="D744" s="3"/>
      <c r="E744" s="3"/>
      <c r="F744" s="3"/>
      <c r="J744" s="3"/>
      <c r="K744" s="3"/>
      <c r="L744" s="3"/>
      <c r="M744" s="3"/>
      <c r="N744" s="3"/>
      <c r="O744" s="3"/>
    </row>
    <row r="745" spans="1:15" x14ac:dyDescent="0.3">
      <c r="A745" s="3"/>
      <c r="C745" s="3"/>
      <c r="D745" s="3"/>
      <c r="E745" s="3"/>
      <c r="F745" s="3"/>
      <c r="J745" s="3"/>
      <c r="K745" s="3"/>
      <c r="L745" s="3"/>
      <c r="M745" s="3"/>
      <c r="N745" s="3"/>
      <c r="O745" s="3"/>
    </row>
    <row r="746" spans="1:15" x14ac:dyDescent="0.3">
      <c r="A746" s="3"/>
      <c r="C746" s="3"/>
      <c r="D746" s="3"/>
      <c r="E746" s="3"/>
      <c r="F746" s="3"/>
      <c r="J746" s="3"/>
      <c r="K746" s="3"/>
      <c r="L746" s="3"/>
      <c r="M746" s="3"/>
      <c r="N746" s="3"/>
      <c r="O746" s="3"/>
    </row>
    <row r="747" spans="1:15" x14ac:dyDescent="0.3">
      <c r="A747" s="3"/>
      <c r="C747" s="3"/>
      <c r="D747" s="3"/>
      <c r="E747" s="3"/>
      <c r="F747" s="3"/>
      <c r="J747" s="3"/>
      <c r="K747" s="3"/>
      <c r="L747" s="3"/>
      <c r="M747" s="3"/>
      <c r="N747" s="3"/>
      <c r="O747" s="3"/>
    </row>
    <row r="748" spans="1:15" x14ac:dyDescent="0.3">
      <c r="A748" s="3"/>
      <c r="C748" s="3"/>
      <c r="D748" s="3"/>
      <c r="E748" s="3"/>
      <c r="F748" s="3"/>
      <c r="J748" s="3"/>
      <c r="K748" s="3"/>
      <c r="L748" s="3"/>
      <c r="M748" s="3"/>
      <c r="N748" s="3"/>
      <c r="O748" s="3"/>
    </row>
    <row r="749" spans="1:15" x14ac:dyDescent="0.3">
      <c r="A749" s="3"/>
      <c r="C749" s="3"/>
      <c r="D749" s="3"/>
      <c r="E749" s="3"/>
      <c r="F749" s="3"/>
      <c r="J749" s="3"/>
      <c r="K749" s="3"/>
      <c r="L749" s="3"/>
      <c r="M749" s="3"/>
      <c r="N749" s="3"/>
      <c r="O749" s="3"/>
    </row>
    <row r="750" spans="1:15" x14ac:dyDescent="0.3">
      <c r="A750" s="3"/>
      <c r="C750" s="3"/>
      <c r="D750" s="3"/>
      <c r="E750" s="3"/>
      <c r="F750" s="3"/>
      <c r="J750" s="3"/>
      <c r="K750" s="3"/>
      <c r="L750" s="3"/>
      <c r="M750" s="3"/>
      <c r="N750" s="3"/>
      <c r="O750" s="3"/>
    </row>
    <row r="751" spans="1:15" x14ac:dyDescent="0.3">
      <c r="A751" s="3"/>
      <c r="C751" s="3"/>
      <c r="D751" s="3"/>
      <c r="E751" s="3"/>
      <c r="F751" s="3"/>
      <c r="J751" s="3"/>
      <c r="K751" s="3"/>
      <c r="L751" s="3"/>
      <c r="M751" s="3"/>
      <c r="N751" s="3"/>
      <c r="O751" s="3"/>
    </row>
    <row r="752" spans="1:15" x14ac:dyDescent="0.3">
      <c r="A752" s="3"/>
      <c r="C752" s="3"/>
      <c r="D752" s="3"/>
      <c r="E752" s="3"/>
      <c r="F752" s="3"/>
      <c r="J752" s="3"/>
      <c r="K752" s="3"/>
      <c r="L752" s="3"/>
      <c r="M752" s="3"/>
      <c r="N752" s="3"/>
      <c r="O752" s="3"/>
    </row>
    <row r="753" spans="1:15" x14ac:dyDescent="0.3">
      <c r="A753" s="3"/>
      <c r="C753" s="3"/>
      <c r="D753" s="3"/>
      <c r="E753" s="3"/>
      <c r="F753" s="3"/>
      <c r="J753" s="3"/>
      <c r="K753" s="3"/>
      <c r="L753" s="3"/>
      <c r="M753" s="3"/>
      <c r="N753" s="3"/>
      <c r="O753" s="3"/>
    </row>
    <row r="754" spans="1:15" x14ac:dyDescent="0.3">
      <c r="A754" s="3"/>
      <c r="C754" s="3"/>
      <c r="D754" s="3"/>
      <c r="E754" s="3"/>
      <c r="F754" s="3"/>
      <c r="J754" s="3"/>
      <c r="K754" s="3"/>
      <c r="L754" s="3"/>
      <c r="M754" s="3"/>
      <c r="N754" s="3"/>
      <c r="O754" s="3"/>
    </row>
    <row r="755" spans="1:15" x14ac:dyDescent="0.3">
      <c r="A755" s="3"/>
      <c r="C755" s="3"/>
      <c r="D755" s="3"/>
      <c r="E755" s="3"/>
      <c r="F755" s="3"/>
      <c r="J755" s="3"/>
      <c r="K755" s="3"/>
      <c r="L755" s="3"/>
      <c r="M755" s="3"/>
      <c r="N755" s="3"/>
      <c r="O755" s="3"/>
    </row>
    <row r="756" spans="1:15" x14ac:dyDescent="0.3">
      <c r="A756" s="3"/>
      <c r="C756" s="3"/>
      <c r="D756" s="3"/>
      <c r="E756" s="3"/>
      <c r="F756" s="3"/>
      <c r="J756" s="3"/>
      <c r="K756" s="3"/>
      <c r="L756" s="3"/>
      <c r="M756" s="3"/>
      <c r="N756" s="3"/>
      <c r="O756" s="3"/>
    </row>
    <row r="757" spans="1:15" x14ac:dyDescent="0.3">
      <c r="A757" s="3"/>
      <c r="C757" s="3"/>
      <c r="D757" s="3"/>
      <c r="E757" s="3"/>
      <c r="F757" s="3"/>
      <c r="J757" s="3"/>
      <c r="K757" s="3"/>
      <c r="L757" s="3"/>
      <c r="M757" s="3"/>
      <c r="N757" s="3"/>
      <c r="O757" s="3"/>
    </row>
    <row r="758" spans="1:15" x14ac:dyDescent="0.3">
      <c r="A758" s="3"/>
      <c r="C758" s="3"/>
      <c r="D758" s="3"/>
      <c r="E758" s="3"/>
      <c r="F758" s="3"/>
      <c r="J758" s="3"/>
      <c r="K758" s="3"/>
      <c r="L758" s="3"/>
      <c r="M758" s="3"/>
      <c r="N758" s="3"/>
      <c r="O758" s="3"/>
    </row>
    <row r="759" spans="1:15" x14ac:dyDescent="0.3">
      <c r="A759" s="3"/>
      <c r="C759" s="3"/>
      <c r="D759" s="3"/>
      <c r="E759" s="3"/>
      <c r="F759" s="3"/>
      <c r="J759" s="3"/>
      <c r="K759" s="3"/>
      <c r="L759" s="3"/>
      <c r="M759" s="3"/>
      <c r="N759" s="3"/>
      <c r="O759" s="3"/>
    </row>
    <row r="760" spans="1:15" x14ac:dyDescent="0.3">
      <c r="A760" s="3"/>
      <c r="C760" s="3"/>
      <c r="D760" s="3"/>
      <c r="E760" s="3"/>
      <c r="F760" s="3"/>
      <c r="J760" s="3"/>
      <c r="K760" s="3"/>
      <c r="L760" s="3"/>
      <c r="M760" s="3"/>
      <c r="N760" s="3"/>
      <c r="O760" s="3"/>
    </row>
    <row r="761" spans="1:15" x14ac:dyDescent="0.3">
      <c r="A761" s="3"/>
      <c r="C761" s="3"/>
      <c r="D761" s="3"/>
      <c r="E761" s="3"/>
      <c r="F761" s="3"/>
      <c r="J761" s="3"/>
      <c r="K761" s="3"/>
      <c r="L761" s="3"/>
      <c r="M761" s="3"/>
      <c r="N761" s="3"/>
      <c r="O761" s="3"/>
    </row>
    <row r="762" spans="1:15" x14ac:dyDescent="0.3">
      <c r="A762" s="3"/>
      <c r="C762" s="3"/>
      <c r="D762" s="3"/>
      <c r="E762" s="3"/>
      <c r="F762" s="3"/>
      <c r="J762" s="3"/>
      <c r="K762" s="3"/>
      <c r="L762" s="3"/>
      <c r="M762" s="3"/>
      <c r="N762" s="3"/>
      <c r="O762" s="3"/>
    </row>
    <row r="763" spans="1:15" x14ac:dyDescent="0.3">
      <c r="A763" s="3"/>
      <c r="C763" s="3"/>
      <c r="D763" s="3"/>
      <c r="E763" s="3"/>
      <c r="F763" s="3"/>
      <c r="J763" s="3"/>
      <c r="K763" s="3"/>
      <c r="L763" s="3"/>
      <c r="M763" s="3"/>
      <c r="N763" s="3"/>
      <c r="O763" s="3"/>
    </row>
    <row r="764" spans="1:15" x14ac:dyDescent="0.3">
      <c r="A764" s="3"/>
      <c r="C764" s="3"/>
      <c r="D764" s="3"/>
      <c r="E764" s="3"/>
      <c r="F764" s="3"/>
      <c r="J764" s="3"/>
      <c r="K764" s="3"/>
      <c r="L764" s="3"/>
      <c r="M764" s="3"/>
      <c r="N764" s="3"/>
      <c r="O764" s="3"/>
    </row>
    <row r="765" spans="1:15" x14ac:dyDescent="0.3">
      <c r="A765" s="3"/>
      <c r="C765" s="3"/>
      <c r="D765" s="3"/>
      <c r="E765" s="3"/>
      <c r="F765" s="3"/>
      <c r="J765" s="3"/>
      <c r="K765" s="3"/>
      <c r="L765" s="3"/>
      <c r="M765" s="3"/>
      <c r="N765" s="3"/>
      <c r="O765" s="3"/>
    </row>
    <row r="766" spans="1:15" x14ac:dyDescent="0.3">
      <c r="A766" s="3"/>
      <c r="C766" s="3"/>
      <c r="D766" s="3"/>
      <c r="E766" s="3"/>
      <c r="F766" s="3"/>
      <c r="J766" s="3"/>
      <c r="K766" s="3"/>
      <c r="L766" s="3"/>
      <c r="M766" s="3"/>
      <c r="N766" s="3"/>
      <c r="O766" s="3"/>
    </row>
    <row r="767" spans="1:15" x14ac:dyDescent="0.3">
      <c r="A767" s="3"/>
      <c r="C767" s="3"/>
      <c r="D767" s="3"/>
      <c r="E767" s="3"/>
      <c r="F767" s="3"/>
      <c r="J767" s="3"/>
      <c r="K767" s="3"/>
      <c r="L767" s="3"/>
      <c r="M767" s="3"/>
      <c r="N767" s="3"/>
      <c r="O767" s="3"/>
    </row>
    <row r="768" spans="1:15" x14ac:dyDescent="0.3">
      <c r="A768" s="3"/>
      <c r="C768" s="3"/>
      <c r="D768" s="3"/>
      <c r="E768" s="3"/>
      <c r="F768" s="3"/>
      <c r="J768" s="3"/>
      <c r="K768" s="3"/>
      <c r="L768" s="3"/>
      <c r="M768" s="3"/>
      <c r="N768" s="3"/>
      <c r="O768" s="3"/>
    </row>
    <row r="769" spans="1:15" x14ac:dyDescent="0.3">
      <c r="A769" s="3"/>
      <c r="C769" s="3"/>
      <c r="D769" s="3"/>
      <c r="E769" s="3"/>
      <c r="F769" s="3"/>
      <c r="J769" s="3"/>
      <c r="K769" s="3"/>
      <c r="L769" s="3"/>
      <c r="M769" s="3"/>
      <c r="N769" s="3"/>
      <c r="O769" s="3"/>
    </row>
    <row r="770" spans="1:15" x14ac:dyDescent="0.3">
      <c r="A770" s="3"/>
      <c r="C770" s="3"/>
      <c r="D770" s="3"/>
      <c r="E770" s="3"/>
      <c r="F770" s="3"/>
      <c r="J770" s="3"/>
      <c r="K770" s="3"/>
      <c r="L770" s="3"/>
      <c r="M770" s="3"/>
      <c r="N770" s="3"/>
      <c r="O770" s="3"/>
    </row>
    <row r="771" spans="1:15" x14ac:dyDescent="0.3">
      <c r="A771" s="3"/>
      <c r="C771" s="3"/>
      <c r="D771" s="3"/>
      <c r="E771" s="3"/>
      <c r="F771" s="3"/>
      <c r="J771" s="3"/>
      <c r="K771" s="3"/>
      <c r="L771" s="3"/>
      <c r="M771" s="3"/>
      <c r="N771" s="3"/>
      <c r="O771" s="3"/>
    </row>
    <row r="772" spans="1:15" x14ac:dyDescent="0.3">
      <c r="A772" s="3"/>
      <c r="C772" s="3"/>
      <c r="D772" s="3"/>
      <c r="E772" s="3"/>
      <c r="F772" s="3"/>
      <c r="J772" s="3"/>
      <c r="K772" s="3"/>
      <c r="L772" s="3"/>
      <c r="M772" s="3"/>
      <c r="N772" s="3"/>
      <c r="O772" s="3"/>
    </row>
    <row r="773" spans="1:15" x14ac:dyDescent="0.3">
      <c r="A773" s="3"/>
      <c r="C773" s="3"/>
      <c r="D773" s="3"/>
      <c r="E773" s="3"/>
      <c r="F773" s="3"/>
      <c r="J773" s="3"/>
      <c r="K773" s="3"/>
      <c r="L773" s="3"/>
      <c r="M773" s="3"/>
      <c r="N773" s="3"/>
      <c r="O773" s="3"/>
    </row>
    <row r="774" spans="1:15" x14ac:dyDescent="0.3">
      <c r="A774" s="3"/>
      <c r="C774" s="3"/>
      <c r="D774" s="3"/>
      <c r="E774" s="3"/>
      <c r="F774" s="3"/>
      <c r="J774" s="3"/>
      <c r="K774" s="3"/>
      <c r="L774" s="3"/>
      <c r="M774" s="3"/>
      <c r="N774" s="3"/>
      <c r="O774" s="3"/>
    </row>
    <row r="775" spans="1:15" x14ac:dyDescent="0.3">
      <c r="A775" s="3"/>
      <c r="C775" s="3"/>
      <c r="D775" s="3"/>
      <c r="E775" s="3"/>
      <c r="F775" s="3"/>
      <c r="J775" s="3"/>
      <c r="K775" s="3"/>
      <c r="L775" s="3"/>
      <c r="M775" s="3"/>
      <c r="N775" s="3"/>
      <c r="O775" s="3"/>
    </row>
    <row r="776" spans="1:15" x14ac:dyDescent="0.3">
      <c r="A776" s="3"/>
      <c r="C776" s="3"/>
      <c r="D776" s="3"/>
      <c r="E776" s="3"/>
      <c r="F776" s="3"/>
      <c r="J776" s="3"/>
      <c r="K776" s="3"/>
      <c r="L776" s="3"/>
      <c r="M776" s="3"/>
      <c r="N776" s="3"/>
      <c r="O776" s="3"/>
    </row>
    <row r="777" spans="1:15" x14ac:dyDescent="0.3">
      <c r="A777" s="3"/>
      <c r="C777" s="3"/>
      <c r="D777" s="3"/>
      <c r="E777" s="3"/>
      <c r="F777" s="3"/>
      <c r="J777" s="3"/>
      <c r="K777" s="3"/>
      <c r="L777" s="3"/>
      <c r="M777" s="3"/>
      <c r="N777" s="3"/>
      <c r="O777" s="3"/>
    </row>
    <row r="778" spans="1:15" x14ac:dyDescent="0.3">
      <c r="A778" s="3"/>
      <c r="C778" s="3"/>
      <c r="D778" s="3"/>
      <c r="E778" s="3"/>
      <c r="F778" s="3"/>
      <c r="J778" s="3"/>
      <c r="K778" s="3"/>
      <c r="L778" s="3"/>
      <c r="M778" s="3"/>
      <c r="N778" s="3"/>
      <c r="O778" s="3"/>
    </row>
    <row r="779" spans="1:15" x14ac:dyDescent="0.3">
      <c r="A779" s="3"/>
      <c r="C779" s="3"/>
      <c r="D779" s="3"/>
      <c r="E779" s="3"/>
      <c r="F779" s="3"/>
      <c r="J779" s="3"/>
      <c r="K779" s="3"/>
      <c r="L779" s="3"/>
      <c r="M779" s="3"/>
      <c r="N779" s="3"/>
      <c r="O779" s="3"/>
    </row>
    <row r="780" spans="1:15" x14ac:dyDescent="0.3">
      <c r="A780" s="3"/>
      <c r="C780" s="3"/>
      <c r="D780" s="3"/>
      <c r="E780" s="3"/>
      <c r="F780" s="3"/>
      <c r="J780" s="3"/>
      <c r="K780" s="3"/>
      <c r="L780" s="3"/>
      <c r="M780" s="3"/>
      <c r="N780" s="3"/>
      <c r="O780" s="3"/>
    </row>
    <row r="781" spans="1:15" x14ac:dyDescent="0.3">
      <c r="A781" s="3"/>
      <c r="C781" s="3"/>
      <c r="D781" s="3"/>
      <c r="E781" s="3"/>
      <c r="F781" s="3"/>
      <c r="J781" s="3"/>
      <c r="K781" s="3"/>
      <c r="L781" s="3"/>
      <c r="M781" s="3"/>
      <c r="N781" s="3"/>
      <c r="O781" s="3"/>
    </row>
    <row r="782" spans="1:15" x14ac:dyDescent="0.3">
      <c r="A782" s="3"/>
      <c r="C782" s="3"/>
      <c r="D782" s="3"/>
      <c r="E782" s="3"/>
      <c r="F782" s="3"/>
      <c r="J782" s="3"/>
      <c r="K782" s="3"/>
      <c r="L782" s="3"/>
      <c r="M782" s="3"/>
      <c r="N782" s="3"/>
      <c r="O782" s="3"/>
    </row>
    <row r="783" spans="1:15" x14ac:dyDescent="0.3">
      <c r="A783" s="3"/>
      <c r="C783" s="3"/>
      <c r="D783" s="3"/>
      <c r="E783" s="3"/>
      <c r="F783" s="3"/>
      <c r="J783" s="3"/>
      <c r="K783" s="3"/>
      <c r="L783" s="3"/>
      <c r="M783" s="3"/>
      <c r="N783" s="3"/>
      <c r="O783" s="3"/>
    </row>
    <row r="784" spans="1:15" x14ac:dyDescent="0.3">
      <c r="A784" s="3"/>
      <c r="C784" s="3"/>
      <c r="D784" s="3"/>
      <c r="E784" s="3"/>
      <c r="F784" s="3"/>
      <c r="J784" s="3"/>
      <c r="K784" s="3"/>
      <c r="L784" s="3"/>
      <c r="M784" s="3"/>
      <c r="N784" s="3"/>
      <c r="O784" s="3"/>
    </row>
    <row r="785" spans="1:15" x14ac:dyDescent="0.3">
      <c r="A785" s="3"/>
      <c r="C785" s="3"/>
      <c r="D785" s="3"/>
      <c r="E785" s="3"/>
      <c r="F785" s="3"/>
      <c r="J785" s="3"/>
      <c r="K785" s="3"/>
      <c r="L785" s="3"/>
      <c r="M785" s="3"/>
      <c r="N785" s="3"/>
      <c r="O785" s="3"/>
    </row>
    <row r="786" spans="1:15" x14ac:dyDescent="0.3">
      <c r="A786" s="3"/>
      <c r="C786" s="3"/>
      <c r="D786" s="3"/>
      <c r="E786" s="3"/>
      <c r="F786" s="3"/>
      <c r="J786" s="3"/>
      <c r="K786" s="3"/>
      <c r="L786" s="3"/>
      <c r="M786" s="3"/>
      <c r="N786" s="3"/>
      <c r="O786" s="3"/>
    </row>
    <row r="787" spans="1:15" x14ac:dyDescent="0.3">
      <c r="A787" s="3"/>
      <c r="C787" s="3"/>
      <c r="D787" s="3"/>
      <c r="E787" s="3"/>
      <c r="F787" s="3"/>
      <c r="J787" s="3"/>
      <c r="K787" s="3"/>
      <c r="L787" s="3"/>
      <c r="M787" s="3"/>
      <c r="N787" s="3"/>
      <c r="O787" s="3"/>
    </row>
    <row r="788" spans="1:15" x14ac:dyDescent="0.3">
      <c r="A788" s="3"/>
      <c r="C788" s="3"/>
      <c r="D788" s="3"/>
      <c r="E788" s="3"/>
      <c r="F788" s="3"/>
      <c r="J788" s="3"/>
      <c r="K788" s="3"/>
      <c r="L788" s="3"/>
      <c r="M788" s="3"/>
      <c r="N788" s="3"/>
      <c r="O788" s="3"/>
    </row>
    <row r="789" spans="1:15" x14ac:dyDescent="0.3">
      <c r="A789" s="3"/>
      <c r="C789" s="3"/>
      <c r="D789" s="3"/>
      <c r="E789" s="3"/>
      <c r="F789" s="3"/>
      <c r="J789" s="3"/>
      <c r="K789" s="3"/>
      <c r="L789" s="3"/>
      <c r="M789" s="3"/>
      <c r="N789" s="3"/>
      <c r="O789" s="3"/>
    </row>
    <row r="790" spans="1:15" x14ac:dyDescent="0.3">
      <c r="A790" s="3"/>
      <c r="C790" s="3"/>
      <c r="D790" s="3"/>
      <c r="E790" s="3"/>
      <c r="F790" s="3"/>
      <c r="J790" s="3"/>
      <c r="K790" s="3"/>
      <c r="L790" s="3"/>
      <c r="M790" s="3"/>
      <c r="N790" s="3"/>
      <c r="O790" s="3"/>
    </row>
    <row r="791" spans="1:15" x14ac:dyDescent="0.3">
      <c r="A791" s="3"/>
      <c r="C791" s="3"/>
      <c r="D791" s="3"/>
      <c r="E791" s="3"/>
      <c r="F791" s="3"/>
      <c r="J791" s="3"/>
      <c r="K791" s="3"/>
      <c r="L791" s="3"/>
      <c r="M791" s="3"/>
      <c r="N791" s="3"/>
      <c r="O791" s="3"/>
    </row>
    <row r="792" spans="1:15" x14ac:dyDescent="0.3">
      <c r="A792" s="3"/>
      <c r="C792" s="3"/>
      <c r="D792" s="3"/>
      <c r="E792" s="3"/>
      <c r="F792" s="3"/>
      <c r="J792" s="3"/>
      <c r="K792" s="3"/>
      <c r="L792" s="3"/>
      <c r="M792" s="3"/>
      <c r="N792" s="3"/>
      <c r="O792" s="3"/>
    </row>
    <row r="793" spans="1:15" x14ac:dyDescent="0.3">
      <c r="A793" s="3"/>
      <c r="C793" s="3"/>
      <c r="D793" s="3"/>
      <c r="E793" s="3"/>
      <c r="F793" s="3"/>
      <c r="J793" s="3"/>
      <c r="K793" s="3"/>
      <c r="L793" s="3"/>
      <c r="M793" s="3"/>
      <c r="N793" s="3"/>
      <c r="O793" s="3"/>
    </row>
    <row r="794" spans="1:15" x14ac:dyDescent="0.3">
      <c r="A794" s="3"/>
      <c r="C794" s="3"/>
      <c r="D794" s="3"/>
      <c r="E794" s="3"/>
      <c r="F794" s="3"/>
      <c r="J794" s="3"/>
      <c r="K794" s="3"/>
      <c r="L794" s="3"/>
      <c r="M794" s="3"/>
      <c r="N794" s="3"/>
      <c r="O794" s="3"/>
    </row>
    <row r="795" spans="1:15" x14ac:dyDescent="0.3">
      <c r="A795" s="3"/>
      <c r="C795" s="3"/>
      <c r="D795" s="3"/>
      <c r="E795" s="3"/>
      <c r="F795" s="3"/>
      <c r="J795" s="3"/>
      <c r="K795" s="3"/>
      <c r="L795" s="3"/>
      <c r="M795" s="3"/>
      <c r="N795" s="3"/>
      <c r="O795" s="3"/>
    </row>
    <row r="796" spans="1:15" x14ac:dyDescent="0.3">
      <c r="A796" s="3"/>
      <c r="C796" s="3"/>
      <c r="D796" s="3"/>
      <c r="E796" s="3"/>
      <c r="F796" s="3"/>
      <c r="J796" s="3"/>
      <c r="K796" s="3"/>
      <c r="L796" s="3"/>
      <c r="M796" s="3"/>
      <c r="N796" s="3"/>
      <c r="O796" s="3"/>
    </row>
    <row r="797" spans="1:15" x14ac:dyDescent="0.3">
      <c r="A797" s="3"/>
      <c r="C797" s="3"/>
      <c r="D797" s="3"/>
      <c r="E797" s="3"/>
      <c r="F797" s="3"/>
      <c r="J797" s="3"/>
      <c r="K797" s="3"/>
      <c r="L797" s="3"/>
      <c r="M797" s="3"/>
      <c r="N797" s="3"/>
      <c r="O797" s="3"/>
    </row>
    <row r="798" spans="1:15" x14ac:dyDescent="0.3">
      <c r="A798" s="3"/>
      <c r="C798" s="3"/>
      <c r="D798" s="3"/>
      <c r="E798" s="3"/>
      <c r="F798" s="3"/>
      <c r="J798" s="3"/>
      <c r="K798" s="3"/>
      <c r="L798" s="3"/>
      <c r="M798" s="3"/>
      <c r="N798" s="3"/>
      <c r="O798" s="3"/>
    </row>
    <row r="799" spans="1:15" x14ac:dyDescent="0.3">
      <c r="A799" s="3"/>
      <c r="C799" s="3"/>
      <c r="D799" s="3"/>
      <c r="E799" s="3"/>
      <c r="F799" s="3"/>
      <c r="J799" s="3"/>
      <c r="K799" s="3"/>
      <c r="L799" s="3"/>
      <c r="M799" s="3"/>
      <c r="N799" s="3"/>
      <c r="O799" s="3"/>
    </row>
    <row r="800" spans="1:15" x14ac:dyDescent="0.3">
      <c r="A800" s="3"/>
      <c r="C800" s="3"/>
      <c r="D800" s="3"/>
      <c r="E800" s="3"/>
      <c r="F800" s="3"/>
      <c r="J800" s="3"/>
      <c r="K800" s="3"/>
      <c r="L800" s="3"/>
      <c r="M800" s="3"/>
      <c r="N800" s="3"/>
      <c r="O800" s="3"/>
    </row>
    <row r="801" spans="1:15" x14ac:dyDescent="0.3">
      <c r="A801" s="3"/>
      <c r="C801" s="3"/>
      <c r="D801" s="3"/>
      <c r="E801" s="3"/>
      <c r="F801" s="3"/>
      <c r="J801" s="3"/>
      <c r="K801" s="3"/>
      <c r="L801" s="3"/>
      <c r="M801" s="3"/>
      <c r="N801" s="3"/>
      <c r="O801" s="3"/>
    </row>
    <row r="802" spans="1:15" x14ac:dyDescent="0.3">
      <c r="A802" s="3"/>
      <c r="C802" s="3"/>
      <c r="D802" s="3"/>
      <c r="E802" s="3"/>
      <c r="F802" s="3"/>
      <c r="J802" s="3"/>
      <c r="K802" s="3"/>
      <c r="L802" s="3"/>
      <c r="M802" s="3"/>
      <c r="N802" s="3"/>
      <c r="O802" s="3"/>
    </row>
    <row r="803" spans="1:15" x14ac:dyDescent="0.3">
      <c r="A803" s="3"/>
      <c r="C803" s="3"/>
      <c r="D803" s="3"/>
      <c r="E803" s="3"/>
      <c r="F803" s="3"/>
      <c r="J803" s="3"/>
      <c r="K803" s="3"/>
      <c r="L803" s="3"/>
      <c r="M803" s="3"/>
      <c r="N803" s="3"/>
      <c r="O803" s="3"/>
    </row>
    <row r="804" spans="1:15" x14ac:dyDescent="0.3">
      <c r="A804" s="3"/>
      <c r="C804" s="3"/>
      <c r="D804" s="3"/>
      <c r="E804" s="3"/>
      <c r="F804" s="3"/>
      <c r="J804" s="3"/>
      <c r="K804" s="3"/>
      <c r="L804" s="3"/>
      <c r="M804" s="3"/>
      <c r="N804" s="3"/>
      <c r="O804" s="3"/>
    </row>
    <row r="805" spans="1:15" x14ac:dyDescent="0.3">
      <c r="A805" s="3"/>
      <c r="C805" s="3"/>
      <c r="D805" s="3"/>
      <c r="E805" s="3"/>
      <c r="F805" s="3"/>
      <c r="J805" s="3"/>
      <c r="K805" s="3"/>
      <c r="L805" s="3"/>
      <c r="M805" s="3"/>
      <c r="N805" s="3"/>
      <c r="O805" s="3"/>
    </row>
    <row r="806" spans="1:15" x14ac:dyDescent="0.3">
      <c r="A806" s="3"/>
      <c r="C806" s="3"/>
      <c r="D806" s="3"/>
      <c r="E806" s="3"/>
      <c r="F806" s="3"/>
      <c r="J806" s="3"/>
      <c r="K806" s="3"/>
      <c r="L806" s="3"/>
      <c r="M806" s="3"/>
      <c r="N806" s="3"/>
      <c r="O806" s="3"/>
    </row>
    <row r="807" spans="1:15" x14ac:dyDescent="0.3">
      <c r="A807" s="3"/>
      <c r="C807" s="3"/>
      <c r="D807" s="3"/>
      <c r="E807" s="3"/>
      <c r="F807" s="3"/>
      <c r="J807" s="3"/>
      <c r="K807" s="3"/>
      <c r="L807" s="3"/>
      <c r="M807" s="3"/>
      <c r="N807" s="3"/>
      <c r="O807" s="3"/>
    </row>
    <row r="808" spans="1:15" x14ac:dyDescent="0.3">
      <c r="A808" s="3"/>
      <c r="C808" s="3"/>
      <c r="D808" s="3"/>
      <c r="E808" s="3"/>
      <c r="F808" s="3"/>
      <c r="J808" s="3"/>
      <c r="K808" s="3"/>
      <c r="L808" s="3"/>
      <c r="M808" s="3"/>
      <c r="N808" s="3"/>
      <c r="O808" s="3"/>
    </row>
    <row r="809" spans="1:15" x14ac:dyDescent="0.3">
      <c r="A809" s="3"/>
      <c r="C809" s="3"/>
      <c r="D809" s="3"/>
      <c r="E809" s="3"/>
      <c r="F809" s="3"/>
      <c r="J809" s="3"/>
      <c r="K809" s="3"/>
      <c r="L809" s="3"/>
      <c r="M809" s="3"/>
      <c r="N809" s="3"/>
      <c r="O809" s="3"/>
    </row>
    <row r="810" spans="1:15" x14ac:dyDescent="0.3">
      <c r="A810" s="3"/>
      <c r="C810" s="3"/>
      <c r="D810" s="3"/>
      <c r="E810" s="3"/>
      <c r="F810" s="3"/>
      <c r="J810" s="3"/>
      <c r="K810" s="3"/>
      <c r="L810" s="3"/>
      <c r="M810" s="3"/>
      <c r="N810" s="3"/>
      <c r="O810" s="3"/>
    </row>
    <row r="811" spans="1:15" x14ac:dyDescent="0.3">
      <c r="A811" s="3"/>
      <c r="C811" s="3"/>
      <c r="D811" s="3"/>
      <c r="E811" s="3"/>
      <c r="F811" s="3"/>
      <c r="J811" s="3"/>
      <c r="K811" s="3"/>
      <c r="L811" s="3"/>
      <c r="M811" s="3"/>
      <c r="N811" s="3"/>
      <c r="O811" s="3"/>
    </row>
    <row r="812" spans="1:15" x14ac:dyDescent="0.3">
      <c r="A812" s="3"/>
      <c r="C812" s="3"/>
      <c r="D812" s="3"/>
      <c r="E812" s="3"/>
      <c r="F812" s="3"/>
      <c r="J812" s="3"/>
      <c r="K812" s="3"/>
      <c r="L812" s="3"/>
      <c r="M812" s="3"/>
      <c r="N812" s="3"/>
      <c r="O812" s="3"/>
    </row>
    <row r="813" spans="1:15" x14ac:dyDescent="0.3">
      <c r="A813" s="3"/>
      <c r="C813" s="3"/>
      <c r="D813" s="3"/>
      <c r="E813" s="3"/>
      <c r="F813" s="3"/>
      <c r="J813" s="3"/>
      <c r="K813" s="3"/>
      <c r="L813" s="3"/>
      <c r="M813" s="3"/>
      <c r="N813" s="3"/>
      <c r="O813" s="3"/>
    </row>
    <row r="814" spans="1:15" x14ac:dyDescent="0.3">
      <c r="A814" s="3"/>
      <c r="C814" s="3"/>
      <c r="D814" s="3"/>
      <c r="E814" s="3"/>
      <c r="F814" s="3"/>
      <c r="J814" s="3"/>
      <c r="K814" s="3"/>
      <c r="L814" s="3"/>
      <c r="M814" s="3"/>
      <c r="N814" s="3"/>
      <c r="O814" s="3"/>
    </row>
    <row r="815" spans="1:15" x14ac:dyDescent="0.3">
      <c r="A815" s="3"/>
      <c r="C815" s="3"/>
      <c r="D815" s="3"/>
      <c r="E815" s="3"/>
      <c r="F815" s="3"/>
      <c r="J815" s="3"/>
      <c r="K815" s="3"/>
      <c r="L815" s="3"/>
      <c r="M815" s="3"/>
      <c r="N815" s="3"/>
      <c r="O815" s="3"/>
    </row>
    <row r="816" spans="1:15" x14ac:dyDescent="0.3">
      <c r="A816" s="3"/>
      <c r="C816" s="3"/>
      <c r="D816" s="3"/>
      <c r="E816" s="3"/>
      <c r="F816" s="3"/>
      <c r="J816" s="3"/>
      <c r="K816" s="3"/>
      <c r="L816" s="3"/>
      <c r="M816" s="3"/>
      <c r="N816" s="3"/>
      <c r="O816" s="3"/>
    </row>
    <row r="817" spans="1:15" x14ac:dyDescent="0.3">
      <c r="A817" s="3"/>
      <c r="C817" s="3"/>
      <c r="D817" s="3"/>
      <c r="E817" s="3"/>
      <c r="F817" s="3"/>
      <c r="J817" s="3"/>
      <c r="K817" s="3"/>
      <c r="L817" s="3"/>
      <c r="M817" s="3"/>
      <c r="N817" s="3"/>
      <c r="O817" s="3"/>
    </row>
    <row r="818" spans="1:15" x14ac:dyDescent="0.3">
      <c r="A818" s="3"/>
      <c r="C818" s="3"/>
      <c r="D818" s="3"/>
      <c r="E818" s="3"/>
      <c r="F818" s="3"/>
      <c r="J818" s="3"/>
      <c r="K818" s="3"/>
      <c r="L818" s="3"/>
      <c r="M818" s="3"/>
      <c r="N818" s="3"/>
      <c r="O818" s="3"/>
    </row>
    <row r="819" spans="1:15" x14ac:dyDescent="0.3">
      <c r="A819" s="3"/>
      <c r="C819" s="3"/>
      <c r="D819" s="3"/>
      <c r="E819" s="3"/>
      <c r="F819" s="3"/>
      <c r="J819" s="3"/>
      <c r="K819" s="3"/>
      <c r="L819" s="3"/>
      <c r="M819" s="3"/>
      <c r="N819" s="3"/>
      <c r="O819" s="3"/>
    </row>
    <row r="820" spans="1:15" x14ac:dyDescent="0.3">
      <c r="A820" s="3"/>
      <c r="C820" s="3"/>
      <c r="D820" s="3"/>
      <c r="E820" s="3"/>
      <c r="F820" s="3"/>
      <c r="J820" s="3"/>
      <c r="K820" s="3"/>
      <c r="L820" s="3"/>
      <c r="M820" s="3"/>
      <c r="N820" s="3"/>
      <c r="O820" s="3"/>
    </row>
    <row r="821" spans="1:15" x14ac:dyDescent="0.3">
      <c r="A821" s="3"/>
      <c r="C821" s="3"/>
      <c r="D821" s="3"/>
      <c r="E821" s="3"/>
      <c r="F821" s="3"/>
      <c r="J821" s="3"/>
      <c r="K821" s="3"/>
      <c r="L821" s="3"/>
      <c r="M821" s="3"/>
      <c r="N821" s="3"/>
      <c r="O821" s="3"/>
    </row>
    <row r="822" spans="1:15" x14ac:dyDescent="0.3">
      <c r="A822" s="3"/>
      <c r="C822" s="3"/>
      <c r="D822" s="3"/>
      <c r="E822" s="3"/>
      <c r="F822" s="3"/>
      <c r="J822" s="3"/>
      <c r="K822" s="3"/>
      <c r="L822" s="3"/>
      <c r="M822" s="3"/>
      <c r="N822" s="3"/>
      <c r="O822" s="3"/>
    </row>
    <row r="823" spans="1:15" x14ac:dyDescent="0.3">
      <c r="A823" s="3"/>
      <c r="C823" s="3"/>
      <c r="D823" s="3"/>
      <c r="E823" s="3"/>
      <c r="F823" s="3"/>
      <c r="J823" s="3"/>
      <c r="K823" s="3"/>
      <c r="L823" s="3"/>
      <c r="M823" s="3"/>
      <c r="N823" s="3"/>
      <c r="O823" s="3"/>
    </row>
    <row r="824" spans="1:15" x14ac:dyDescent="0.3">
      <c r="A824" s="3"/>
      <c r="C824" s="3"/>
      <c r="D824" s="3"/>
      <c r="E824" s="3"/>
      <c r="F824" s="3"/>
      <c r="J824" s="3"/>
      <c r="K824" s="3"/>
      <c r="L824" s="3"/>
      <c r="M824" s="3"/>
      <c r="N824" s="3"/>
      <c r="O824" s="3"/>
    </row>
    <row r="825" spans="1:15" x14ac:dyDescent="0.3">
      <c r="A825" s="3"/>
      <c r="C825" s="3"/>
      <c r="D825" s="3"/>
      <c r="E825" s="3"/>
      <c r="F825" s="3"/>
      <c r="J825" s="3"/>
      <c r="K825" s="3"/>
      <c r="L825" s="3"/>
      <c r="M825" s="3"/>
      <c r="N825" s="3"/>
      <c r="O825" s="3"/>
    </row>
    <row r="826" spans="1:15" x14ac:dyDescent="0.3">
      <c r="A826" s="3"/>
      <c r="C826" s="3"/>
      <c r="D826" s="3"/>
      <c r="E826" s="3"/>
      <c r="F826" s="3"/>
      <c r="J826" s="3"/>
      <c r="K826" s="3"/>
      <c r="L826" s="3"/>
      <c r="M826" s="3"/>
      <c r="N826" s="3"/>
      <c r="O826" s="3"/>
    </row>
    <row r="827" spans="1:15" x14ac:dyDescent="0.3">
      <c r="A827" s="3"/>
      <c r="C827" s="3"/>
      <c r="D827" s="3"/>
      <c r="E827" s="3"/>
      <c r="F827" s="3"/>
      <c r="J827" s="3"/>
      <c r="K827" s="3"/>
      <c r="L827" s="3"/>
      <c r="M827" s="3"/>
      <c r="N827" s="3"/>
      <c r="O827" s="3"/>
    </row>
    <row r="828" spans="1:15" x14ac:dyDescent="0.3">
      <c r="A828" s="3"/>
      <c r="C828" s="3"/>
      <c r="D828" s="3"/>
      <c r="E828" s="3"/>
      <c r="F828" s="3"/>
      <c r="J828" s="3"/>
      <c r="K828" s="3"/>
      <c r="L828" s="3"/>
      <c r="M828" s="3"/>
      <c r="N828" s="3"/>
      <c r="O828" s="3"/>
    </row>
    <row r="829" spans="1:15" x14ac:dyDescent="0.3">
      <c r="A829" s="3"/>
      <c r="C829" s="3"/>
      <c r="D829" s="3"/>
      <c r="E829" s="3"/>
      <c r="F829" s="3"/>
      <c r="J829" s="3"/>
      <c r="K829" s="3"/>
      <c r="L829" s="3"/>
      <c r="M829" s="3"/>
      <c r="N829" s="3"/>
      <c r="O829" s="3"/>
    </row>
    <row r="830" spans="1:15" x14ac:dyDescent="0.3">
      <c r="A830" s="3"/>
      <c r="C830" s="3"/>
      <c r="D830" s="3"/>
      <c r="E830" s="3"/>
      <c r="F830" s="3"/>
      <c r="J830" s="3"/>
      <c r="K830" s="3"/>
      <c r="L830" s="3"/>
      <c r="M830" s="3"/>
      <c r="N830" s="3"/>
      <c r="O830" s="3"/>
    </row>
    <row r="831" spans="1:15" x14ac:dyDescent="0.3">
      <c r="A831" s="3"/>
      <c r="C831" s="3"/>
      <c r="D831" s="3"/>
      <c r="E831" s="3"/>
      <c r="F831" s="3"/>
      <c r="J831" s="3"/>
      <c r="K831" s="3"/>
      <c r="L831" s="3"/>
      <c r="M831" s="3"/>
      <c r="N831" s="3"/>
      <c r="O831" s="3"/>
    </row>
    <row r="832" spans="1:15" x14ac:dyDescent="0.3">
      <c r="A832" s="3"/>
      <c r="C832" s="3"/>
      <c r="D832" s="3"/>
      <c r="E832" s="3"/>
      <c r="F832" s="3"/>
      <c r="J832" s="3"/>
      <c r="K832" s="3"/>
      <c r="L832" s="3"/>
      <c r="M832" s="3"/>
      <c r="N832" s="3"/>
      <c r="O832" s="3"/>
    </row>
    <row r="833" spans="1:15" x14ac:dyDescent="0.3">
      <c r="A833" s="3"/>
      <c r="C833" s="3"/>
      <c r="D833" s="3"/>
      <c r="E833" s="3"/>
      <c r="F833" s="3"/>
      <c r="J833" s="3"/>
      <c r="K833" s="3"/>
      <c r="L833" s="3"/>
      <c r="M833" s="3"/>
      <c r="N833" s="3"/>
      <c r="O833" s="3"/>
    </row>
    <row r="834" spans="1:15" x14ac:dyDescent="0.3">
      <c r="A834" s="3"/>
      <c r="C834" s="3"/>
      <c r="D834" s="3"/>
      <c r="E834" s="3"/>
      <c r="F834" s="3"/>
      <c r="J834" s="3"/>
      <c r="K834" s="3"/>
      <c r="L834" s="3"/>
      <c r="M834" s="3"/>
      <c r="N834" s="3"/>
      <c r="O834" s="3"/>
    </row>
    <row r="835" spans="1:15" x14ac:dyDescent="0.3">
      <c r="A835" s="3"/>
      <c r="C835" s="3"/>
      <c r="D835" s="3"/>
      <c r="E835" s="3"/>
      <c r="F835" s="3"/>
      <c r="J835" s="3"/>
      <c r="K835" s="3"/>
      <c r="L835" s="3"/>
      <c r="M835" s="3"/>
      <c r="N835" s="3"/>
      <c r="O835" s="3"/>
    </row>
    <row r="836" spans="1:15" x14ac:dyDescent="0.3">
      <c r="A836" s="3"/>
      <c r="C836" s="3"/>
      <c r="D836" s="3"/>
      <c r="E836" s="3"/>
      <c r="F836" s="3"/>
      <c r="J836" s="3"/>
      <c r="K836" s="3"/>
      <c r="L836" s="3"/>
      <c r="M836" s="3"/>
      <c r="N836" s="3"/>
      <c r="O836" s="3"/>
    </row>
    <row r="837" spans="1:15" x14ac:dyDescent="0.3">
      <c r="A837" s="3"/>
      <c r="C837" s="3"/>
      <c r="D837" s="3"/>
      <c r="E837" s="3"/>
      <c r="F837" s="3"/>
      <c r="J837" s="3"/>
      <c r="K837" s="3"/>
      <c r="L837" s="3"/>
      <c r="M837" s="3"/>
      <c r="N837" s="3"/>
      <c r="O837" s="3"/>
    </row>
    <row r="838" spans="1:15" x14ac:dyDescent="0.3">
      <c r="A838" s="3"/>
      <c r="C838" s="3"/>
      <c r="D838" s="3"/>
      <c r="E838" s="3"/>
      <c r="F838" s="3"/>
      <c r="J838" s="3"/>
      <c r="K838" s="3"/>
      <c r="L838" s="3"/>
      <c r="M838" s="3"/>
      <c r="N838" s="3"/>
      <c r="O838" s="3"/>
    </row>
    <row r="839" spans="1:15" x14ac:dyDescent="0.3">
      <c r="A839" s="3"/>
      <c r="C839" s="3"/>
      <c r="D839" s="3"/>
      <c r="E839" s="3"/>
      <c r="F839" s="3"/>
      <c r="J839" s="3"/>
      <c r="K839" s="3"/>
      <c r="L839" s="3"/>
      <c r="M839" s="3"/>
      <c r="N839" s="3"/>
      <c r="O839" s="3"/>
    </row>
    <row r="840" spans="1:15" x14ac:dyDescent="0.3">
      <c r="A840" s="3"/>
      <c r="C840" s="3"/>
      <c r="D840" s="3"/>
      <c r="E840" s="3"/>
      <c r="F840" s="3"/>
      <c r="J840" s="3"/>
      <c r="K840" s="3"/>
      <c r="L840" s="3"/>
      <c r="M840" s="3"/>
      <c r="N840" s="3"/>
      <c r="O840" s="3"/>
    </row>
    <row r="841" spans="1:15" x14ac:dyDescent="0.3">
      <c r="A841" s="3"/>
      <c r="C841" s="3"/>
      <c r="D841" s="3"/>
      <c r="E841" s="3"/>
      <c r="F841" s="3"/>
      <c r="J841" s="3"/>
      <c r="K841" s="3"/>
      <c r="L841" s="3"/>
      <c r="M841" s="3"/>
      <c r="N841" s="3"/>
      <c r="O841" s="3"/>
    </row>
    <row r="842" spans="1:15" x14ac:dyDescent="0.3">
      <c r="A842" s="3"/>
      <c r="C842" s="3"/>
      <c r="D842" s="3"/>
      <c r="E842" s="3"/>
      <c r="F842" s="3"/>
      <c r="J842" s="3"/>
      <c r="K842" s="3"/>
      <c r="L842" s="3"/>
      <c r="M842" s="3"/>
      <c r="N842" s="3"/>
      <c r="O842" s="3"/>
    </row>
    <row r="843" spans="1:15" x14ac:dyDescent="0.3">
      <c r="A843" s="3"/>
      <c r="C843" s="3"/>
      <c r="D843" s="3"/>
      <c r="E843" s="3"/>
      <c r="F843" s="3"/>
      <c r="J843" s="3"/>
      <c r="K843" s="3"/>
      <c r="L843" s="3"/>
      <c r="M843" s="3"/>
      <c r="N843" s="3"/>
      <c r="O843" s="3"/>
    </row>
    <row r="844" spans="1:15" x14ac:dyDescent="0.3">
      <c r="A844" s="3"/>
      <c r="C844" s="3"/>
      <c r="D844" s="3"/>
      <c r="E844" s="3"/>
      <c r="F844" s="3"/>
      <c r="J844" s="3"/>
      <c r="K844" s="3"/>
      <c r="L844" s="3"/>
      <c r="M844" s="3"/>
      <c r="N844" s="3"/>
      <c r="O844" s="3"/>
    </row>
    <row r="845" spans="1:15" x14ac:dyDescent="0.3">
      <c r="A845" s="3"/>
      <c r="C845" s="3"/>
      <c r="D845" s="3"/>
      <c r="E845" s="3"/>
      <c r="F845" s="3"/>
      <c r="J845" s="3"/>
      <c r="K845" s="3"/>
      <c r="L845" s="3"/>
      <c r="M845" s="3"/>
      <c r="N845" s="3"/>
      <c r="O845" s="3"/>
    </row>
    <row r="846" spans="1:15" x14ac:dyDescent="0.3">
      <c r="A846" s="3"/>
      <c r="C846" s="3"/>
      <c r="D846" s="3"/>
      <c r="E846" s="3"/>
      <c r="F846" s="3"/>
      <c r="J846" s="3"/>
      <c r="K846" s="3"/>
      <c r="L846" s="3"/>
      <c r="M846" s="3"/>
      <c r="N846" s="3"/>
      <c r="O846" s="3"/>
    </row>
    <row r="847" spans="1:15" x14ac:dyDescent="0.3">
      <c r="A847" s="3"/>
      <c r="C847" s="3"/>
      <c r="D847" s="3"/>
      <c r="E847" s="3"/>
      <c r="F847" s="3"/>
      <c r="J847" s="3"/>
      <c r="K847" s="3"/>
      <c r="L847" s="3"/>
      <c r="M847" s="3"/>
      <c r="N847" s="3"/>
      <c r="O847" s="3"/>
    </row>
    <row r="848" spans="1:15" x14ac:dyDescent="0.3">
      <c r="A848" s="3"/>
      <c r="C848" s="3"/>
      <c r="D848" s="3"/>
      <c r="E848" s="3"/>
      <c r="F848" s="3"/>
      <c r="J848" s="3"/>
      <c r="K848" s="3"/>
      <c r="L848" s="3"/>
      <c r="M848" s="3"/>
      <c r="N848" s="3"/>
      <c r="O848" s="3"/>
    </row>
    <row r="849" spans="1:15" x14ac:dyDescent="0.3">
      <c r="A849" s="3"/>
      <c r="C849" s="3"/>
      <c r="D849" s="3"/>
      <c r="E849" s="3"/>
      <c r="F849" s="3"/>
      <c r="J849" s="3"/>
      <c r="K849" s="3"/>
      <c r="L849" s="3"/>
      <c r="M849" s="3"/>
      <c r="N849" s="3"/>
      <c r="O849" s="3"/>
    </row>
    <row r="850" spans="1:15" x14ac:dyDescent="0.3">
      <c r="A850" s="3"/>
      <c r="C850" s="3"/>
      <c r="D850" s="3"/>
      <c r="E850" s="3"/>
      <c r="F850" s="3"/>
      <c r="J850" s="3"/>
      <c r="K850" s="3"/>
      <c r="L850" s="3"/>
      <c r="M850" s="3"/>
      <c r="N850" s="3"/>
      <c r="O850" s="3"/>
    </row>
    <row r="851" spans="1:15" x14ac:dyDescent="0.3">
      <c r="A851" s="3"/>
      <c r="C851" s="3"/>
      <c r="D851" s="3"/>
      <c r="E851" s="3"/>
      <c r="F851" s="3"/>
      <c r="J851" s="3"/>
      <c r="K851" s="3"/>
      <c r="L851" s="3"/>
      <c r="M851" s="3"/>
      <c r="N851" s="3"/>
      <c r="O851" s="3"/>
    </row>
    <row r="852" spans="1:15" x14ac:dyDescent="0.3">
      <c r="A852" s="3"/>
      <c r="C852" s="3"/>
      <c r="D852" s="3"/>
      <c r="E852" s="3"/>
      <c r="F852" s="3"/>
      <c r="J852" s="3"/>
      <c r="K852" s="3"/>
      <c r="L852" s="3"/>
      <c r="M852" s="3"/>
      <c r="N852" s="3"/>
      <c r="O852" s="3"/>
    </row>
    <row r="853" spans="1:15" x14ac:dyDescent="0.3">
      <c r="A853" s="3"/>
      <c r="C853" s="3"/>
      <c r="D853" s="3"/>
      <c r="E853" s="3"/>
      <c r="F853" s="3"/>
      <c r="J853" s="3"/>
      <c r="K853" s="3"/>
      <c r="L853" s="3"/>
      <c r="M853" s="3"/>
      <c r="N853" s="3"/>
      <c r="O853" s="3"/>
    </row>
    <row r="854" spans="1:15" x14ac:dyDescent="0.3">
      <c r="A854" s="3"/>
      <c r="C854" s="3"/>
      <c r="D854" s="3"/>
      <c r="E854" s="3"/>
      <c r="F854" s="3"/>
      <c r="J854" s="3"/>
      <c r="K854" s="3"/>
      <c r="L854" s="3"/>
      <c r="M854" s="3"/>
      <c r="N854" s="3"/>
      <c r="O854" s="3"/>
    </row>
    <row r="855" spans="1:15" x14ac:dyDescent="0.3">
      <c r="A855" s="3"/>
      <c r="C855" s="3"/>
      <c r="D855" s="3"/>
      <c r="E855" s="3"/>
      <c r="F855" s="3"/>
      <c r="J855" s="3"/>
      <c r="K855" s="3"/>
      <c r="L855" s="3"/>
      <c r="M855" s="3"/>
      <c r="N855" s="3"/>
      <c r="O855" s="3"/>
    </row>
    <row r="856" spans="1:15" x14ac:dyDescent="0.3">
      <c r="A856" s="3"/>
      <c r="C856" s="3"/>
      <c r="D856" s="3"/>
      <c r="E856" s="3"/>
      <c r="F856" s="3"/>
      <c r="J856" s="3"/>
      <c r="K856" s="3"/>
      <c r="L856" s="3"/>
      <c r="M856" s="3"/>
      <c r="N856" s="3"/>
      <c r="O856" s="3"/>
    </row>
    <row r="857" spans="1:15" x14ac:dyDescent="0.3">
      <c r="A857" s="3"/>
      <c r="C857" s="3"/>
      <c r="D857" s="3"/>
      <c r="E857" s="3"/>
      <c r="F857" s="3"/>
      <c r="J857" s="3"/>
      <c r="K857" s="3"/>
      <c r="L857" s="3"/>
      <c r="M857" s="3"/>
      <c r="N857" s="3"/>
      <c r="O857" s="3"/>
    </row>
    <row r="858" spans="1:15" x14ac:dyDescent="0.3">
      <c r="A858" s="3"/>
      <c r="C858" s="3"/>
      <c r="D858" s="3"/>
      <c r="E858" s="3"/>
      <c r="F858" s="3"/>
      <c r="J858" s="3"/>
      <c r="K858" s="3"/>
      <c r="L858" s="3"/>
      <c r="M858" s="3"/>
      <c r="N858" s="3"/>
      <c r="O858" s="3"/>
    </row>
    <row r="859" spans="1:15" x14ac:dyDescent="0.3">
      <c r="A859" s="3"/>
      <c r="C859" s="3"/>
      <c r="D859" s="3"/>
      <c r="E859" s="3"/>
      <c r="F859" s="3"/>
      <c r="J859" s="3"/>
      <c r="K859" s="3"/>
      <c r="L859" s="3"/>
      <c r="M859" s="3"/>
      <c r="N859" s="3"/>
      <c r="O859" s="3"/>
    </row>
    <row r="860" spans="1:15" x14ac:dyDescent="0.3">
      <c r="A860" s="3"/>
      <c r="C860" s="3"/>
      <c r="D860" s="3"/>
      <c r="E860" s="3"/>
      <c r="F860" s="3"/>
      <c r="J860" s="3"/>
      <c r="K860" s="3"/>
      <c r="L860" s="3"/>
      <c r="M860" s="3"/>
      <c r="N860" s="3"/>
      <c r="O860" s="3"/>
    </row>
    <row r="861" spans="1:15" x14ac:dyDescent="0.3">
      <c r="A861" s="3"/>
      <c r="C861" s="3"/>
      <c r="D861" s="3"/>
      <c r="E861" s="3"/>
      <c r="F861" s="3"/>
      <c r="J861" s="3"/>
      <c r="K861" s="3"/>
      <c r="L861" s="3"/>
      <c r="M861" s="3"/>
      <c r="N861" s="3"/>
      <c r="O861" s="3"/>
    </row>
    <row r="862" spans="1:15" x14ac:dyDescent="0.3">
      <c r="A862" s="3"/>
      <c r="C862" s="3"/>
      <c r="D862" s="3"/>
      <c r="E862" s="3"/>
      <c r="F862" s="3"/>
      <c r="J862" s="3"/>
      <c r="K862" s="3"/>
      <c r="L862" s="3"/>
      <c r="M862" s="3"/>
      <c r="N862" s="3"/>
      <c r="O862" s="3"/>
    </row>
    <row r="863" spans="1:15" x14ac:dyDescent="0.3">
      <c r="A863" s="3"/>
      <c r="C863" s="3"/>
      <c r="D863" s="3"/>
      <c r="E863" s="3"/>
      <c r="F863" s="3"/>
      <c r="J863" s="3"/>
      <c r="K863" s="3"/>
      <c r="L863" s="3"/>
      <c r="M863" s="3"/>
      <c r="N863" s="3"/>
      <c r="O863" s="3"/>
    </row>
    <row r="864" spans="1:15" x14ac:dyDescent="0.3">
      <c r="A864" s="3"/>
      <c r="C864" s="3"/>
      <c r="D864" s="3"/>
      <c r="E864" s="3"/>
      <c r="F864" s="3"/>
      <c r="J864" s="3"/>
      <c r="K864" s="3"/>
      <c r="L864" s="3"/>
      <c r="M864" s="3"/>
      <c r="N864" s="3"/>
      <c r="O864" s="3"/>
    </row>
    <row r="865" spans="1:15" x14ac:dyDescent="0.3">
      <c r="A865" s="3"/>
      <c r="C865" s="3"/>
      <c r="D865" s="3"/>
      <c r="E865" s="3"/>
      <c r="F865" s="3"/>
      <c r="J865" s="3"/>
      <c r="K865" s="3"/>
      <c r="L865" s="3"/>
      <c r="M865" s="3"/>
      <c r="N865" s="3"/>
      <c r="O865" s="3"/>
    </row>
    <row r="866" spans="1:15" x14ac:dyDescent="0.3">
      <c r="A866" s="3"/>
      <c r="C866" s="3"/>
      <c r="D866" s="3"/>
      <c r="E866" s="3"/>
      <c r="F866" s="3"/>
      <c r="J866" s="3"/>
      <c r="K866" s="3"/>
      <c r="L866" s="3"/>
      <c r="M866" s="3"/>
      <c r="N866" s="3"/>
      <c r="O866" s="3"/>
    </row>
    <row r="867" spans="1:15" x14ac:dyDescent="0.3">
      <c r="A867" s="3"/>
      <c r="C867" s="3"/>
      <c r="D867" s="3"/>
      <c r="E867" s="3"/>
      <c r="F867" s="3"/>
      <c r="J867" s="3"/>
      <c r="K867" s="3"/>
      <c r="L867" s="3"/>
      <c r="M867" s="3"/>
      <c r="N867" s="3"/>
      <c r="O867" s="3"/>
    </row>
    <row r="868" spans="1:15" x14ac:dyDescent="0.3">
      <c r="A868" s="3"/>
      <c r="C868" s="3"/>
      <c r="D868" s="3"/>
      <c r="E868" s="3"/>
      <c r="F868" s="3"/>
      <c r="J868" s="3"/>
      <c r="K868" s="3"/>
      <c r="L868" s="3"/>
      <c r="M868" s="3"/>
      <c r="N868" s="3"/>
      <c r="O868" s="3"/>
    </row>
    <row r="869" spans="1:15" x14ac:dyDescent="0.3">
      <c r="A869" s="3"/>
      <c r="C869" s="3"/>
      <c r="D869" s="3"/>
      <c r="E869" s="3"/>
      <c r="F869" s="3"/>
      <c r="J869" s="3"/>
      <c r="K869" s="3"/>
      <c r="L869" s="3"/>
      <c r="M869" s="3"/>
      <c r="N869" s="3"/>
      <c r="O869" s="3"/>
    </row>
    <row r="870" spans="1:15" x14ac:dyDescent="0.3">
      <c r="A870" s="3"/>
      <c r="C870" s="3"/>
      <c r="D870" s="3"/>
      <c r="E870" s="3"/>
      <c r="F870" s="3"/>
      <c r="J870" s="3"/>
      <c r="K870" s="3"/>
      <c r="L870" s="3"/>
      <c r="M870" s="3"/>
      <c r="N870" s="3"/>
      <c r="O870" s="3"/>
    </row>
    <row r="871" spans="1:15" x14ac:dyDescent="0.3">
      <c r="A871" s="3"/>
      <c r="C871" s="3"/>
      <c r="D871" s="3"/>
      <c r="E871" s="3"/>
      <c r="F871" s="3"/>
      <c r="J871" s="3"/>
      <c r="K871" s="3"/>
      <c r="L871" s="3"/>
      <c r="M871" s="3"/>
      <c r="N871" s="3"/>
      <c r="O871" s="3"/>
    </row>
    <row r="872" spans="1:15" x14ac:dyDescent="0.3">
      <c r="A872" s="3"/>
      <c r="C872" s="3"/>
      <c r="D872" s="3"/>
      <c r="E872" s="3"/>
      <c r="F872" s="3"/>
      <c r="J872" s="3"/>
      <c r="K872" s="3"/>
      <c r="L872" s="3"/>
      <c r="M872" s="3"/>
      <c r="N872" s="3"/>
      <c r="O872" s="3"/>
    </row>
    <row r="873" spans="1:15" x14ac:dyDescent="0.3">
      <c r="A873" s="3"/>
      <c r="C873" s="3"/>
      <c r="D873" s="3"/>
      <c r="E873" s="3"/>
      <c r="F873" s="3"/>
      <c r="J873" s="3"/>
      <c r="K873" s="3"/>
      <c r="L873" s="3"/>
      <c r="M873" s="3"/>
      <c r="N873" s="3"/>
      <c r="O873" s="3"/>
    </row>
    <row r="874" spans="1:15" x14ac:dyDescent="0.3">
      <c r="A874" s="3"/>
      <c r="C874" s="3"/>
      <c r="D874" s="3"/>
      <c r="E874" s="3"/>
      <c r="F874" s="3"/>
      <c r="J874" s="3"/>
      <c r="K874" s="3"/>
      <c r="L874" s="3"/>
      <c r="M874" s="3"/>
      <c r="N874" s="3"/>
      <c r="O874" s="3"/>
    </row>
    <row r="875" spans="1:15" x14ac:dyDescent="0.3">
      <c r="A875" s="3"/>
      <c r="C875" s="3"/>
      <c r="D875" s="3"/>
      <c r="E875" s="3"/>
      <c r="F875" s="3"/>
      <c r="J875" s="3"/>
      <c r="K875" s="3"/>
      <c r="L875" s="3"/>
      <c r="M875" s="3"/>
      <c r="N875" s="3"/>
      <c r="O875" s="3"/>
    </row>
    <row r="876" spans="1:15" x14ac:dyDescent="0.3">
      <c r="A876" s="3"/>
      <c r="C876" s="3"/>
      <c r="D876" s="3"/>
      <c r="E876" s="3"/>
      <c r="F876" s="3"/>
      <c r="J876" s="3"/>
      <c r="K876" s="3"/>
      <c r="L876" s="3"/>
      <c r="M876" s="3"/>
      <c r="N876" s="3"/>
      <c r="O876" s="3"/>
    </row>
    <row r="877" spans="1:15" x14ac:dyDescent="0.3">
      <c r="A877" s="3"/>
      <c r="C877" s="3"/>
      <c r="D877" s="3"/>
      <c r="E877" s="3"/>
      <c r="F877" s="3"/>
      <c r="J877" s="3"/>
      <c r="K877" s="3"/>
      <c r="L877" s="3"/>
      <c r="M877" s="3"/>
      <c r="N877" s="3"/>
      <c r="O877" s="3"/>
    </row>
    <row r="878" spans="1:15" x14ac:dyDescent="0.3">
      <c r="A878" s="3"/>
      <c r="C878" s="3"/>
      <c r="D878" s="3"/>
      <c r="E878" s="3"/>
      <c r="F878" s="3"/>
      <c r="J878" s="3"/>
      <c r="K878" s="3"/>
      <c r="L878" s="3"/>
      <c r="M878" s="3"/>
      <c r="N878" s="3"/>
      <c r="O878" s="3"/>
    </row>
    <row r="879" spans="1:15" x14ac:dyDescent="0.3">
      <c r="A879" s="3"/>
      <c r="C879" s="3"/>
      <c r="D879" s="3"/>
      <c r="E879" s="3"/>
      <c r="F879" s="3"/>
      <c r="J879" s="3"/>
      <c r="K879" s="3"/>
      <c r="L879" s="3"/>
      <c r="M879" s="3"/>
      <c r="N879" s="3"/>
      <c r="O879" s="3"/>
    </row>
    <row r="880" spans="1:15" x14ac:dyDescent="0.3">
      <c r="A880" s="3"/>
      <c r="C880" s="3"/>
      <c r="D880" s="3"/>
      <c r="E880" s="3"/>
      <c r="F880" s="3"/>
      <c r="J880" s="3"/>
      <c r="K880" s="3"/>
      <c r="L880" s="3"/>
      <c r="M880" s="3"/>
      <c r="N880" s="3"/>
      <c r="O880" s="3"/>
    </row>
    <row r="881" spans="1:15" x14ac:dyDescent="0.3">
      <c r="A881" s="3"/>
      <c r="C881" s="3"/>
      <c r="D881" s="3"/>
      <c r="E881" s="3"/>
      <c r="F881" s="3"/>
      <c r="J881" s="3"/>
      <c r="K881" s="3"/>
      <c r="L881" s="3"/>
      <c r="M881" s="3"/>
      <c r="N881" s="3"/>
      <c r="O881" s="3"/>
    </row>
    <row r="882" spans="1:15" x14ac:dyDescent="0.3">
      <c r="A882" s="3"/>
      <c r="C882" s="3"/>
      <c r="D882" s="3"/>
      <c r="E882" s="3"/>
      <c r="F882" s="3"/>
      <c r="J882" s="3"/>
      <c r="K882" s="3"/>
      <c r="L882" s="3"/>
      <c r="M882" s="3"/>
      <c r="N882" s="3"/>
      <c r="O882" s="3"/>
    </row>
    <row r="883" spans="1:15" x14ac:dyDescent="0.3">
      <c r="A883" s="3"/>
      <c r="C883" s="3"/>
      <c r="D883" s="3"/>
      <c r="E883" s="3"/>
      <c r="F883" s="3"/>
      <c r="J883" s="3"/>
      <c r="K883" s="3"/>
      <c r="L883" s="3"/>
      <c r="M883" s="3"/>
      <c r="N883" s="3"/>
      <c r="O883" s="3"/>
    </row>
    <row r="884" spans="1:15" x14ac:dyDescent="0.3">
      <c r="A884" s="3"/>
      <c r="C884" s="3"/>
      <c r="D884" s="3"/>
      <c r="E884" s="3"/>
      <c r="F884" s="3"/>
      <c r="J884" s="3"/>
      <c r="K884" s="3"/>
      <c r="L884" s="3"/>
      <c r="M884" s="3"/>
      <c r="N884" s="3"/>
      <c r="O884" s="3"/>
    </row>
    <row r="885" spans="1:15" x14ac:dyDescent="0.3">
      <c r="A885" s="3"/>
      <c r="C885" s="3"/>
      <c r="D885" s="3"/>
      <c r="E885" s="3"/>
      <c r="F885" s="3"/>
      <c r="J885" s="3"/>
      <c r="K885" s="3"/>
      <c r="L885" s="3"/>
      <c r="M885" s="3"/>
      <c r="N885" s="3"/>
      <c r="O885" s="3"/>
    </row>
    <row r="886" spans="1:15" x14ac:dyDescent="0.3">
      <c r="A886" s="3"/>
      <c r="C886" s="3"/>
      <c r="D886" s="3"/>
      <c r="E886" s="3"/>
      <c r="F886" s="3"/>
      <c r="J886" s="3"/>
      <c r="K886" s="3"/>
      <c r="L886" s="3"/>
      <c r="M886" s="3"/>
      <c r="N886" s="3"/>
      <c r="O886" s="3"/>
    </row>
    <row r="887" spans="1:15" x14ac:dyDescent="0.3">
      <c r="A887" s="3"/>
      <c r="C887" s="3"/>
      <c r="D887" s="3"/>
      <c r="E887" s="3"/>
      <c r="F887" s="3"/>
      <c r="J887" s="3"/>
      <c r="K887" s="3"/>
      <c r="L887" s="3"/>
      <c r="M887" s="3"/>
      <c r="N887" s="3"/>
      <c r="O887" s="3"/>
    </row>
    <row r="888" spans="1:15" x14ac:dyDescent="0.3">
      <c r="A888" s="3"/>
      <c r="C888" s="3"/>
      <c r="D888" s="3"/>
      <c r="E888" s="3"/>
      <c r="F888" s="3"/>
      <c r="J888" s="3"/>
      <c r="K888" s="3"/>
      <c r="L888" s="3"/>
      <c r="M888" s="3"/>
      <c r="N888" s="3"/>
      <c r="O888" s="3"/>
    </row>
    <row r="889" spans="1:15" x14ac:dyDescent="0.3">
      <c r="A889" s="3"/>
      <c r="C889" s="3"/>
      <c r="D889" s="3"/>
      <c r="E889" s="3"/>
      <c r="F889" s="3"/>
      <c r="J889" s="3"/>
      <c r="K889" s="3"/>
      <c r="L889" s="3"/>
      <c r="M889" s="3"/>
      <c r="N889" s="3"/>
      <c r="O889" s="3"/>
    </row>
    <row r="890" spans="1:15" x14ac:dyDescent="0.3">
      <c r="A890" s="3"/>
      <c r="C890" s="3"/>
      <c r="D890" s="3"/>
      <c r="E890" s="3"/>
      <c r="F890" s="3"/>
      <c r="J890" s="3"/>
      <c r="K890" s="3"/>
      <c r="L890" s="3"/>
      <c r="M890" s="3"/>
      <c r="N890" s="3"/>
      <c r="O890" s="3"/>
    </row>
    <row r="891" spans="1:15" x14ac:dyDescent="0.3">
      <c r="A891" s="3"/>
      <c r="C891" s="3"/>
      <c r="D891" s="3"/>
      <c r="E891" s="3"/>
      <c r="F891" s="3"/>
      <c r="J891" s="3"/>
      <c r="K891" s="3"/>
      <c r="L891" s="3"/>
      <c r="M891" s="3"/>
      <c r="N891" s="3"/>
      <c r="O891" s="3"/>
    </row>
    <row r="892" spans="1:15" x14ac:dyDescent="0.3">
      <c r="A892" s="3"/>
      <c r="C892" s="3"/>
      <c r="D892" s="3"/>
      <c r="E892" s="3"/>
      <c r="F892" s="3"/>
      <c r="J892" s="3"/>
      <c r="K892" s="3"/>
      <c r="L892" s="3"/>
      <c r="M892" s="3"/>
      <c r="N892" s="3"/>
      <c r="O892" s="3"/>
    </row>
    <row r="893" spans="1:15" x14ac:dyDescent="0.3">
      <c r="A893" s="3"/>
      <c r="C893" s="3"/>
      <c r="D893" s="3"/>
      <c r="E893" s="3"/>
      <c r="F893" s="3"/>
      <c r="J893" s="3"/>
      <c r="K893" s="3"/>
      <c r="L893" s="3"/>
      <c r="M893" s="3"/>
      <c r="N893" s="3"/>
      <c r="O893" s="3"/>
    </row>
    <row r="894" spans="1:15" x14ac:dyDescent="0.3">
      <c r="A894" s="3"/>
      <c r="C894" s="3"/>
      <c r="D894" s="3"/>
      <c r="E894" s="3"/>
      <c r="F894" s="3"/>
      <c r="J894" s="3"/>
      <c r="K894" s="3"/>
      <c r="L894" s="3"/>
      <c r="M894" s="3"/>
      <c r="N894" s="3"/>
      <c r="O894" s="3"/>
    </row>
    <row r="895" spans="1:15" x14ac:dyDescent="0.3">
      <c r="A895" s="3"/>
      <c r="C895" s="3"/>
      <c r="D895" s="3"/>
      <c r="E895" s="3"/>
      <c r="F895" s="3"/>
      <c r="J895" s="3"/>
      <c r="K895" s="3"/>
      <c r="L895" s="3"/>
      <c r="M895" s="3"/>
      <c r="N895" s="3"/>
      <c r="O895" s="3"/>
    </row>
    <row r="896" spans="1:15" x14ac:dyDescent="0.3">
      <c r="A896" s="3"/>
      <c r="C896" s="3"/>
      <c r="D896" s="3"/>
      <c r="E896" s="3"/>
      <c r="F896" s="3"/>
      <c r="J896" s="3"/>
      <c r="K896" s="3"/>
      <c r="L896" s="3"/>
      <c r="M896" s="3"/>
      <c r="N896" s="3"/>
      <c r="O896" s="3"/>
    </row>
    <row r="897" spans="1:15" x14ac:dyDescent="0.3">
      <c r="A897" s="3"/>
      <c r="C897" s="3"/>
      <c r="D897" s="3"/>
      <c r="E897" s="3"/>
      <c r="F897" s="3"/>
      <c r="J897" s="3"/>
      <c r="K897" s="3"/>
      <c r="L897" s="3"/>
      <c r="M897" s="3"/>
      <c r="N897" s="3"/>
      <c r="O897" s="3"/>
    </row>
    <row r="898" spans="1:15" x14ac:dyDescent="0.3">
      <c r="A898" s="3"/>
      <c r="C898" s="3"/>
      <c r="D898" s="3"/>
      <c r="E898" s="3"/>
      <c r="F898" s="3"/>
      <c r="J898" s="3"/>
      <c r="K898" s="3"/>
      <c r="L898" s="3"/>
      <c r="M898" s="3"/>
      <c r="N898" s="3"/>
      <c r="O898" s="3"/>
    </row>
    <row r="899" spans="1:15" x14ac:dyDescent="0.3">
      <c r="A899" s="3"/>
      <c r="C899" s="3"/>
      <c r="D899" s="3"/>
      <c r="E899" s="3"/>
      <c r="F899" s="3"/>
      <c r="J899" s="3"/>
      <c r="K899" s="3"/>
      <c r="L899" s="3"/>
      <c r="M899" s="3"/>
      <c r="N899" s="3"/>
      <c r="O899" s="3"/>
    </row>
    <row r="900" spans="1:15" x14ac:dyDescent="0.3">
      <c r="A900" s="3"/>
      <c r="C900" s="3"/>
      <c r="D900" s="3"/>
      <c r="E900" s="3"/>
      <c r="F900" s="3"/>
      <c r="J900" s="3"/>
      <c r="K900" s="3"/>
      <c r="L900" s="3"/>
      <c r="M900" s="3"/>
      <c r="N900" s="3"/>
      <c r="O900" s="3"/>
    </row>
    <row r="901" spans="1:15" x14ac:dyDescent="0.3">
      <c r="A901" s="3"/>
      <c r="C901" s="3"/>
      <c r="D901" s="3"/>
      <c r="E901" s="3"/>
      <c r="F901" s="3"/>
      <c r="J901" s="3"/>
      <c r="K901" s="3"/>
      <c r="L901" s="3"/>
      <c r="M901" s="3"/>
      <c r="N901" s="3"/>
      <c r="O901" s="3"/>
    </row>
    <row r="902" spans="1:15" x14ac:dyDescent="0.3">
      <c r="A902" s="3"/>
      <c r="C902" s="3"/>
      <c r="D902" s="3"/>
      <c r="E902" s="3"/>
      <c r="F902" s="3"/>
      <c r="J902" s="3"/>
      <c r="K902" s="3"/>
      <c r="L902" s="3"/>
      <c r="M902" s="3"/>
      <c r="N902" s="3"/>
      <c r="O902" s="3"/>
    </row>
    <row r="903" spans="1:15" x14ac:dyDescent="0.3">
      <c r="A903" s="3"/>
      <c r="C903" s="3"/>
      <c r="D903" s="3"/>
      <c r="E903" s="3"/>
      <c r="F903" s="3"/>
      <c r="J903" s="3"/>
      <c r="K903" s="3"/>
      <c r="L903" s="3"/>
      <c r="M903" s="3"/>
      <c r="N903" s="3"/>
      <c r="O903" s="3"/>
    </row>
    <row r="904" spans="1:15" x14ac:dyDescent="0.3">
      <c r="A904" s="3"/>
      <c r="C904" s="3"/>
      <c r="D904" s="3"/>
      <c r="E904" s="3"/>
      <c r="F904" s="3"/>
      <c r="J904" s="3"/>
      <c r="K904" s="3"/>
      <c r="L904" s="3"/>
      <c r="M904" s="3"/>
      <c r="N904" s="3"/>
      <c r="O904" s="3"/>
    </row>
    <row r="905" spans="1:15" x14ac:dyDescent="0.3">
      <c r="A905" s="3"/>
      <c r="C905" s="3"/>
      <c r="D905" s="3"/>
      <c r="E905" s="3"/>
      <c r="F905" s="3"/>
      <c r="J905" s="3"/>
      <c r="K905" s="3"/>
      <c r="L905" s="3"/>
      <c r="M905" s="3"/>
      <c r="N905" s="3"/>
      <c r="O905" s="3"/>
    </row>
    <row r="906" spans="1:15" x14ac:dyDescent="0.3">
      <c r="A906" s="3"/>
      <c r="C906" s="3"/>
      <c r="D906" s="3"/>
      <c r="E906" s="3"/>
      <c r="F906" s="3"/>
      <c r="J906" s="3"/>
      <c r="K906" s="3"/>
      <c r="L906" s="3"/>
      <c r="M906" s="3"/>
      <c r="N906" s="3"/>
      <c r="O906" s="3"/>
    </row>
    <row r="907" spans="1:15" x14ac:dyDescent="0.3">
      <c r="A907" s="3"/>
      <c r="C907" s="3"/>
      <c r="D907" s="3"/>
      <c r="E907" s="3"/>
      <c r="F907" s="3"/>
      <c r="J907" s="3"/>
      <c r="K907" s="3"/>
      <c r="L907" s="3"/>
      <c r="M907" s="3"/>
      <c r="N907" s="3"/>
      <c r="O907" s="3"/>
    </row>
    <row r="908" spans="1:15" x14ac:dyDescent="0.3">
      <c r="A908" s="3"/>
      <c r="C908" s="3"/>
      <c r="D908" s="3"/>
      <c r="E908" s="3"/>
      <c r="F908" s="3"/>
      <c r="J908" s="3"/>
      <c r="K908" s="3"/>
      <c r="L908" s="3"/>
      <c r="M908" s="3"/>
      <c r="N908" s="3"/>
      <c r="O908" s="3"/>
    </row>
    <row r="909" spans="1:15" x14ac:dyDescent="0.3">
      <c r="A909" s="3"/>
      <c r="C909" s="3"/>
      <c r="D909" s="3"/>
      <c r="E909" s="3"/>
      <c r="F909" s="3"/>
      <c r="J909" s="3"/>
      <c r="K909" s="3"/>
      <c r="L909" s="3"/>
      <c r="M909" s="3"/>
      <c r="N909" s="3"/>
      <c r="O909" s="3"/>
    </row>
    <row r="910" spans="1:15" x14ac:dyDescent="0.3">
      <c r="A910" s="3"/>
      <c r="C910" s="3"/>
      <c r="D910" s="3"/>
      <c r="E910" s="3"/>
      <c r="F910" s="3"/>
      <c r="J910" s="3"/>
      <c r="K910" s="3"/>
      <c r="L910" s="3"/>
      <c r="M910" s="3"/>
      <c r="N910" s="3"/>
      <c r="O910" s="3"/>
    </row>
    <row r="911" spans="1:15" x14ac:dyDescent="0.3">
      <c r="A911" s="3"/>
      <c r="C911" s="3"/>
      <c r="D911" s="3"/>
      <c r="E911" s="3"/>
      <c r="F911" s="3"/>
      <c r="J911" s="3"/>
      <c r="K911" s="3"/>
      <c r="L911" s="3"/>
      <c r="M911" s="3"/>
      <c r="N911" s="3"/>
      <c r="O911" s="3"/>
    </row>
    <row r="912" spans="1:15" x14ac:dyDescent="0.3">
      <c r="A912" s="3"/>
      <c r="C912" s="3"/>
      <c r="D912" s="3"/>
      <c r="E912" s="3"/>
      <c r="F912" s="3"/>
      <c r="J912" s="3"/>
      <c r="K912" s="3"/>
      <c r="L912" s="3"/>
      <c r="M912" s="3"/>
      <c r="N912" s="3"/>
      <c r="O912" s="3"/>
    </row>
    <row r="913" spans="1:15" x14ac:dyDescent="0.3">
      <c r="A913" s="3"/>
      <c r="C913" s="3"/>
      <c r="D913" s="3"/>
      <c r="E913" s="3"/>
      <c r="F913" s="3"/>
      <c r="J913" s="3"/>
      <c r="K913" s="3"/>
      <c r="L913" s="3"/>
      <c r="M913" s="3"/>
      <c r="N913" s="3"/>
      <c r="O913" s="3"/>
    </row>
    <row r="914" spans="1:15" x14ac:dyDescent="0.3">
      <c r="A914" s="3"/>
      <c r="C914" s="3"/>
      <c r="D914" s="3"/>
      <c r="E914" s="3"/>
      <c r="F914" s="3"/>
      <c r="J914" s="3"/>
      <c r="K914" s="3"/>
      <c r="L914" s="3"/>
      <c r="M914" s="3"/>
      <c r="N914" s="3"/>
      <c r="O914" s="3"/>
    </row>
    <row r="915" spans="1:15" x14ac:dyDescent="0.3">
      <c r="A915" s="3"/>
      <c r="C915" s="3"/>
      <c r="D915" s="3"/>
      <c r="E915" s="3"/>
      <c r="F915" s="3"/>
      <c r="J915" s="3"/>
      <c r="K915" s="3"/>
      <c r="L915" s="3"/>
      <c r="M915" s="3"/>
      <c r="N915" s="3"/>
      <c r="O915" s="3"/>
    </row>
    <row r="916" spans="1:15" x14ac:dyDescent="0.3">
      <c r="A916" s="3"/>
      <c r="C916" s="3"/>
      <c r="D916" s="3"/>
      <c r="E916" s="3"/>
      <c r="F916" s="3"/>
      <c r="J916" s="3"/>
      <c r="K916" s="3"/>
      <c r="L916" s="3"/>
      <c r="M916" s="3"/>
      <c r="N916" s="3"/>
      <c r="O916" s="3"/>
    </row>
    <row r="917" spans="1:15" x14ac:dyDescent="0.3">
      <c r="A917" s="3"/>
      <c r="C917" s="3"/>
      <c r="D917" s="3"/>
      <c r="E917" s="3"/>
      <c r="F917" s="3"/>
      <c r="J917" s="3"/>
      <c r="K917" s="3"/>
      <c r="L917" s="3"/>
      <c r="M917" s="3"/>
      <c r="N917" s="3"/>
      <c r="O917" s="3"/>
    </row>
    <row r="918" spans="1:15" x14ac:dyDescent="0.3">
      <c r="A918" s="3"/>
      <c r="C918" s="3"/>
      <c r="D918" s="3"/>
      <c r="E918" s="3"/>
      <c r="F918" s="3"/>
      <c r="J918" s="3"/>
      <c r="K918" s="3"/>
      <c r="L918" s="3"/>
      <c r="M918" s="3"/>
      <c r="N918" s="3"/>
      <c r="O918" s="3"/>
    </row>
    <row r="919" spans="1:15" x14ac:dyDescent="0.3">
      <c r="A919" s="3"/>
      <c r="C919" s="3"/>
      <c r="D919" s="3"/>
      <c r="E919" s="3"/>
      <c r="F919" s="3"/>
      <c r="J919" s="3"/>
      <c r="K919" s="3"/>
      <c r="L919" s="3"/>
      <c r="M919" s="3"/>
      <c r="N919" s="3"/>
      <c r="O919" s="3"/>
    </row>
    <row r="920" spans="1:15" x14ac:dyDescent="0.3">
      <c r="A920" s="3"/>
      <c r="C920" s="3"/>
      <c r="D920" s="3"/>
      <c r="E920" s="3"/>
      <c r="F920" s="3"/>
      <c r="J920" s="3"/>
      <c r="K920" s="3"/>
      <c r="L920" s="3"/>
      <c r="M920" s="3"/>
      <c r="N920" s="3"/>
      <c r="O920" s="3"/>
    </row>
    <row r="921" spans="1:15" x14ac:dyDescent="0.3">
      <c r="A921" s="3"/>
      <c r="C921" s="3"/>
      <c r="D921" s="3"/>
      <c r="E921" s="3"/>
      <c r="F921" s="3"/>
      <c r="J921" s="3"/>
      <c r="K921" s="3"/>
      <c r="L921" s="3"/>
      <c r="M921" s="3"/>
      <c r="N921" s="3"/>
      <c r="O921" s="3"/>
    </row>
    <row r="922" spans="1:15" x14ac:dyDescent="0.3">
      <c r="A922" s="3"/>
      <c r="C922" s="3"/>
      <c r="D922" s="3"/>
      <c r="E922" s="3"/>
      <c r="F922" s="3"/>
      <c r="J922" s="3"/>
      <c r="K922" s="3"/>
      <c r="L922" s="3"/>
      <c r="M922" s="3"/>
      <c r="N922" s="3"/>
      <c r="O922" s="3"/>
    </row>
    <row r="923" spans="1:15" x14ac:dyDescent="0.3">
      <c r="A923" s="3"/>
      <c r="C923" s="3"/>
      <c r="D923" s="3"/>
      <c r="E923" s="3"/>
      <c r="F923" s="3"/>
      <c r="J923" s="3"/>
      <c r="K923" s="3"/>
      <c r="L923" s="3"/>
      <c r="M923" s="3"/>
      <c r="N923" s="3"/>
      <c r="O923" s="3"/>
    </row>
    <row r="924" spans="1:15" x14ac:dyDescent="0.3">
      <c r="A924" s="3"/>
      <c r="C924" s="3"/>
      <c r="D924" s="3"/>
      <c r="E924" s="3"/>
      <c r="F924" s="3"/>
      <c r="J924" s="3"/>
      <c r="K924" s="3"/>
      <c r="L924" s="3"/>
      <c r="M924" s="3"/>
      <c r="N924" s="3"/>
      <c r="O924" s="3"/>
    </row>
    <row r="925" spans="1:15" x14ac:dyDescent="0.3">
      <c r="A925" s="3"/>
      <c r="C925" s="3"/>
      <c r="D925" s="3"/>
      <c r="E925" s="3"/>
      <c r="F925" s="3"/>
      <c r="J925" s="3"/>
      <c r="K925" s="3"/>
      <c r="L925" s="3"/>
      <c r="M925" s="3"/>
      <c r="N925" s="3"/>
      <c r="O925" s="3"/>
    </row>
    <row r="926" spans="1:15" x14ac:dyDescent="0.3">
      <c r="A926" s="3"/>
      <c r="C926" s="3"/>
      <c r="D926" s="3"/>
      <c r="E926" s="3"/>
      <c r="F926" s="3"/>
      <c r="J926" s="3"/>
      <c r="K926" s="3"/>
      <c r="L926" s="3"/>
      <c r="M926" s="3"/>
      <c r="N926" s="3"/>
      <c r="O926" s="3"/>
    </row>
    <row r="927" spans="1:15" x14ac:dyDescent="0.3">
      <c r="A927" s="3"/>
      <c r="C927" s="3"/>
      <c r="D927" s="3"/>
      <c r="E927" s="3"/>
      <c r="F927" s="3"/>
      <c r="J927" s="3"/>
      <c r="K927" s="3"/>
      <c r="L927" s="3"/>
      <c r="M927" s="3"/>
      <c r="N927" s="3"/>
      <c r="O927" s="3"/>
    </row>
    <row r="928" spans="1:15" x14ac:dyDescent="0.3">
      <c r="A928" s="3"/>
      <c r="C928" s="3"/>
      <c r="D928" s="3"/>
      <c r="E928" s="3"/>
      <c r="F928" s="3"/>
      <c r="J928" s="3"/>
      <c r="K928" s="3"/>
      <c r="L928" s="3"/>
      <c r="M928" s="3"/>
      <c r="N928" s="3"/>
      <c r="O928" s="3"/>
    </row>
    <row r="929" spans="1:15" x14ac:dyDescent="0.3">
      <c r="A929" s="3"/>
      <c r="C929" s="3"/>
      <c r="D929" s="3"/>
      <c r="E929" s="3"/>
      <c r="F929" s="3"/>
      <c r="J929" s="3"/>
      <c r="K929" s="3"/>
      <c r="L929" s="3"/>
      <c r="M929" s="3"/>
      <c r="N929" s="3"/>
      <c r="O929" s="3"/>
    </row>
    <row r="930" spans="1:15" x14ac:dyDescent="0.3">
      <c r="A930" s="3"/>
      <c r="C930" s="3"/>
      <c r="D930" s="3"/>
      <c r="E930" s="3"/>
      <c r="F930" s="3"/>
      <c r="J930" s="3"/>
      <c r="K930" s="3"/>
      <c r="L930" s="3"/>
      <c r="M930" s="3"/>
      <c r="N930" s="3"/>
      <c r="O930" s="3"/>
    </row>
    <row r="931" spans="1:15" x14ac:dyDescent="0.3">
      <c r="A931" s="3"/>
      <c r="C931" s="3"/>
      <c r="D931" s="3"/>
      <c r="E931" s="3"/>
      <c r="F931" s="3"/>
      <c r="J931" s="3"/>
      <c r="K931" s="3"/>
      <c r="L931" s="3"/>
      <c r="M931" s="3"/>
      <c r="N931" s="3"/>
      <c r="O931" s="3"/>
    </row>
    <row r="932" spans="1:15" x14ac:dyDescent="0.3">
      <c r="A932" s="3"/>
      <c r="C932" s="3"/>
      <c r="D932" s="3"/>
      <c r="E932" s="3"/>
      <c r="F932" s="3"/>
      <c r="J932" s="3"/>
      <c r="K932" s="3"/>
      <c r="L932" s="3"/>
      <c r="M932" s="3"/>
      <c r="N932" s="3"/>
      <c r="O932" s="3"/>
    </row>
    <row r="933" spans="1:15" x14ac:dyDescent="0.3">
      <c r="A933" s="3"/>
      <c r="C933" s="3"/>
      <c r="D933" s="3"/>
      <c r="E933" s="3"/>
      <c r="F933" s="3"/>
      <c r="J933" s="3"/>
      <c r="K933" s="3"/>
      <c r="L933" s="3"/>
      <c r="M933" s="3"/>
      <c r="N933" s="3"/>
      <c r="O933" s="3"/>
    </row>
    <row r="934" spans="1:15" x14ac:dyDescent="0.3">
      <c r="A934" s="3"/>
      <c r="C934" s="3"/>
      <c r="D934" s="3"/>
      <c r="E934" s="3"/>
      <c r="F934" s="3"/>
      <c r="J934" s="3"/>
      <c r="K934" s="3"/>
      <c r="L934" s="3"/>
      <c r="M934" s="3"/>
      <c r="N934" s="3"/>
      <c r="O934" s="3"/>
    </row>
    <row r="935" spans="1:15" x14ac:dyDescent="0.3">
      <c r="A935" s="3"/>
      <c r="C935" s="3"/>
      <c r="D935" s="3"/>
      <c r="E935" s="3"/>
      <c r="F935" s="3"/>
      <c r="J935" s="3"/>
      <c r="K935" s="3"/>
      <c r="L935" s="3"/>
      <c r="M935" s="3"/>
      <c r="N935" s="3"/>
      <c r="O935" s="3"/>
    </row>
    <row r="936" spans="1:15" x14ac:dyDescent="0.3">
      <c r="A936" s="3"/>
      <c r="C936" s="3"/>
      <c r="D936" s="3"/>
      <c r="E936" s="3"/>
      <c r="F936" s="3"/>
      <c r="J936" s="3"/>
      <c r="K936" s="3"/>
      <c r="L936" s="3"/>
      <c r="M936" s="3"/>
      <c r="N936" s="3"/>
      <c r="O936" s="3"/>
    </row>
    <row r="937" spans="1:15" x14ac:dyDescent="0.3">
      <c r="A937" s="3"/>
      <c r="C937" s="3"/>
      <c r="D937" s="3"/>
      <c r="E937" s="3"/>
      <c r="F937" s="3"/>
      <c r="J937" s="3"/>
      <c r="K937" s="3"/>
      <c r="L937" s="3"/>
      <c r="M937" s="3"/>
      <c r="N937" s="3"/>
      <c r="O937" s="3"/>
    </row>
    <row r="938" spans="1:15" x14ac:dyDescent="0.3">
      <c r="A938" s="3"/>
      <c r="C938" s="3"/>
      <c r="D938" s="3"/>
      <c r="E938" s="3"/>
      <c r="F938" s="3"/>
      <c r="J938" s="3"/>
      <c r="K938" s="3"/>
      <c r="L938" s="3"/>
      <c r="M938" s="3"/>
      <c r="N938" s="3"/>
      <c r="O938" s="3"/>
    </row>
    <row r="939" spans="1:15" x14ac:dyDescent="0.3">
      <c r="A939" s="3"/>
      <c r="C939" s="3"/>
      <c r="D939" s="3"/>
      <c r="E939" s="3"/>
      <c r="F939" s="3"/>
      <c r="J939" s="3"/>
      <c r="K939" s="3"/>
      <c r="L939" s="3"/>
      <c r="M939" s="3"/>
      <c r="N939" s="3"/>
      <c r="O939" s="3"/>
    </row>
    <row r="940" spans="1:15" x14ac:dyDescent="0.3">
      <c r="A940" s="3"/>
      <c r="C940" s="3"/>
      <c r="D940" s="3"/>
      <c r="E940" s="3"/>
      <c r="F940" s="3"/>
      <c r="J940" s="3"/>
      <c r="K940" s="3"/>
      <c r="L940" s="3"/>
      <c r="M940" s="3"/>
      <c r="N940" s="3"/>
      <c r="O940" s="3"/>
    </row>
    <row r="941" spans="1:15" x14ac:dyDescent="0.3">
      <c r="A941" s="3"/>
      <c r="C941" s="3"/>
      <c r="D941" s="3"/>
      <c r="E941" s="3"/>
      <c r="F941" s="3"/>
      <c r="J941" s="3"/>
      <c r="K941" s="3"/>
      <c r="L941" s="3"/>
      <c r="M941" s="3"/>
      <c r="N941" s="3"/>
      <c r="O941" s="3"/>
    </row>
    <row r="942" spans="1:15" x14ac:dyDescent="0.3">
      <c r="A942" s="3"/>
      <c r="C942" s="3"/>
      <c r="D942" s="3"/>
      <c r="E942" s="3"/>
      <c r="F942" s="3"/>
      <c r="J942" s="3"/>
      <c r="K942" s="3"/>
      <c r="L942" s="3"/>
      <c r="M942" s="3"/>
      <c r="N942" s="3"/>
      <c r="O942" s="3"/>
    </row>
    <row r="943" spans="1:15" x14ac:dyDescent="0.3">
      <c r="A943" s="3"/>
      <c r="C943" s="3"/>
      <c r="D943" s="3"/>
      <c r="E943" s="3"/>
      <c r="F943" s="3"/>
      <c r="J943" s="3"/>
      <c r="K943" s="3"/>
      <c r="L943" s="3"/>
      <c r="M943" s="3"/>
      <c r="N943" s="3"/>
      <c r="O943" s="3"/>
    </row>
    <row r="944" spans="1:15" x14ac:dyDescent="0.3">
      <c r="A944" s="3"/>
      <c r="C944" s="3"/>
      <c r="D944" s="3"/>
      <c r="E944" s="3"/>
      <c r="F944" s="3"/>
      <c r="J944" s="3"/>
      <c r="K944" s="3"/>
      <c r="L944" s="3"/>
      <c r="M944" s="3"/>
      <c r="N944" s="3"/>
      <c r="O944" s="3"/>
    </row>
    <row r="945" spans="1:15" x14ac:dyDescent="0.3">
      <c r="A945" s="3"/>
      <c r="C945" s="3"/>
      <c r="D945" s="3"/>
      <c r="E945" s="3"/>
      <c r="F945" s="3"/>
      <c r="J945" s="3"/>
      <c r="K945" s="3"/>
      <c r="L945" s="3"/>
      <c r="M945" s="3"/>
      <c r="N945" s="3"/>
      <c r="O945" s="3"/>
    </row>
    <row r="946" spans="1:15" x14ac:dyDescent="0.3">
      <c r="A946" s="3"/>
      <c r="C946" s="3"/>
      <c r="D946" s="3"/>
      <c r="E946" s="3"/>
      <c r="F946" s="3"/>
      <c r="J946" s="3"/>
      <c r="K946" s="3"/>
      <c r="L946" s="3"/>
      <c r="M946" s="3"/>
      <c r="N946" s="3"/>
      <c r="O946" s="3"/>
    </row>
    <row r="947" spans="1:15" x14ac:dyDescent="0.3">
      <c r="A947" s="3"/>
      <c r="C947" s="3"/>
      <c r="D947" s="3"/>
      <c r="E947" s="3"/>
      <c r="F947" s="3"/>
      <c r="J947" s="3"/>
      <c r="K947" s="3"/>
      <c r="L947" s="3"/>
      <c r="M947" s="3"/>
      <c r="N947" s="3"/>
      <c r="O947" s="3"/>
    </row>
    <row r="948" spans="1:15" x14ac:dyDescent="0.3">
      <c r="A948" s="3"/>
      <c r="C948" s="3"/>
      <c r="D948" s="3"/>
      <c r="E948" s="3"/>
      <c r="F948" s="3"/>
      <c r="J948" s="3"/>
      <c r="K948" s="3"/>
      <c r="L948" s="3"/>
      <c r="M948" s="3"/>
      <c r="N948" s="3"/>
      <c r="O948" s="3"/>
    </row>
    <row r="949" spans="1:15" x14ac:dyDescent="0.3">
      <c r="A949" s="3"/>
      <c r="C949" s="3"/>
      <c r="D949" s="3"/>
      <c r="E949" s="3"/>
      <c r="F949" s="3"/>
      <c r="J949" s="3"/>
      <c r="K949" s="3"/>
      <c r="L949" s="3"/>
      <c r="M949" s="3"/>
      <c r="N949" s="3"/>
      <c r="O949" s="3"/>
    </row>
    <row r="950" spans="1:15" x14ac:dyDescent="0.3">
      <c r="A950" s="3"/>
      <c r="C950" s="3"/>
      <c r="D950" s="3"/>
      <c r="E950" s="3"/>
      <c r="F950" s="3"/>
      <c r="J950" s="3"/>
      <c r="K950" s="3"/>
      <c r="L950" s="3"/>
      <c r="M950" s="3"/>
      <c r="N950" s="3"/>
      <c r="O950" s="3"/>
    </row>
    <row r="951" spans="1:15" x14ac:dyDescent="0.3">
      <c r="A951" s="3"/>
      <c r="C951" s="3"/>
      <c r="D951" s="3"/>
      <c r="E951" s="3"/>
      <c r="F951" s="3"/>
      <c r="J951" s="3"/>
      <c r="K951" s="3"/>
      <c r="L951" s="3"/>
      <c r="M951" s="3"/>
      <c r="N951" s="3"/>
      <c r="O951" s="3"/>
    </row>
    <row r="952" spans="1:15" x14ac:dyDescent="0.3">
      <c r="A952" s="3"/>
      <c r="C952" s="3"/>
      <c r="D952" s="3"/>
      <c r="E952" s="3"/>
      <c r="F952" s="3"/>
      <c r="J952" s="3"/>
      <c r="K952" s="3"/>
      <c r="L952" s="3"/>
      <c r="M952" s="3"/>
      <c r="N952" s="3"/>
      <c r="O952" s="3"/>
    </row>
    <row r="953" spans="1:15" x14ac:dyDescent="0.3">
      <c r="A953" s="3"/>
      <c r="C953" s="3"/>
      <c r="D953" s="3"/>
      <c r="E953" s="3"/>
      <c r="F953" s="3"/>
      <c r="J953" s="3"/>
      <c r="K953" s="3"/>
      <c r="L953" s="3"/>
      <c r="M953" s="3"/>
      <c r="N953" s="3"/>
      <c r="O953" s="3"/>
    </row>
    <row r="954" spans="1:15" x14ac:dyDescent="0.3">
      <c r="A954" s="3"/>
      <c r="C954" s="3"/>
      <c r="D954" s="3"/>
      <c r="E954" s="3"/>
      <c r="F954" s="3"/>
      <c r="J954" s="3"/>
      <c r="K954" s="3"/>
      <c r="L954" s="3"/>
      <c r="M954" s="3"/>
      <c r="N954" s="3"/>
      <c r="O954" s="3"/>
    </row>
    <row r="955" spans="1:15" x14ac:dyDescent="0.3">
      <c r="A955" s="3"/>
      <c r="C955" s="3"/>
      <c r="D955" s="3"/>
      <c r="E955" s="3"/>
      <c r="F955" s="3"/>
      <c r="J955" s="3"/>
      <c r="K955" s="3"/>
      <c r="L955" s="3"/>
      <c r="M955" s="3"/>
      <c r="N955" s="3"/>
      <c r="O955" s="3"/>
    </row>
    <row r="956" spans="1:15" x14ac:dyDescent="0.3">
      <c r="A956" s="3"/>
      <c r="C956" s="3"/>
      <c r="D956" s="3"/>
      <c r="E956" s="3"/>
      <c r="F956" s="3"/>
      <c r="J956" s="3"/>
      <c r="K956" s="3"/>
      <c r="L956" s="3"/>
      <c r="M956" s="3"/>
      <c r="N956" s="3"/>
      <c r="O956" s="3"/>
    </row>
    <row r="957" spans="1:15" x14ac:dyDescent="0.3">
      <c r="A957" s="3"/>
      <c r="C957" s="3"/>
      <c r="D957" s="3"/>
      <c r="E957" s="3"/>
      <c r="F957" s="3"/>
      <c r="J957" s="3"/>
      <c r="K957" s="3"/>
      <c r="L957" s="3"/>
      <c r="M957" s="3"/>
      <c r="N957" s="3"/>
      <c r="O957" s="3"/>
    </row>
    <row r="958" spans="1:15" x14ac:dyDescent="0.3">
      <c r="A958" s="3"/>
      <c r="C958" s="3"/>
      <c r="D958" s="3"/>
      <c r="E958" s="3"/>
      <c r="F958" s="3"/>
      <c r="J958" s="3"/>
      <c r="K958" s="3"/>
      <c r="L958" s="3"/>
      <c r="M958" s="3"/>
      <c r="N958" s="3"/>
      <c r="O958" s="3"/>
    </row>
    <row r="959" spans="1:15" x14ac:dyDescent="0.3">
      <c r="A959" s="3"/>
      <c r="C959" s="3"/>
      <c r="D959" s="3"/>
      <c r="E959" s="3"/>
      <c r="F959" s="3"/>
      <c r="J959" s="3"/>
      <c r="K959" s="3"/>
      <c r="L959" s="3"/>
      <c r="M959" s="3"/>
      <c r="N959" s="3"/>
      <c r="O959" s="3"/>
    </row>
    <row r="960" spans="1:15" x14ac:dyDescent="0.3">
      <c r="A960" s="3"/>
      <c r="C960" s="3"/>
      <c r="D960" s="3"/>
      <c r="E960" s="3"/>
      <c r="F960" s="3"/>
      <c r="J960" s="3"/>
      <c r="K960" s="3"/>
      <c r="L960" s="3"/>
      <c r="M960" s="3"/>
      <c r="N960" s="3"/>
      <c r="O960" s="3"/>
    </row>
    <row r="961" spans="1:15" x14ac:dyDescent="0.3">
      <c r="A961" s="3"/>
      <c r="C961" s="3"/>
      <c r="D961" s="3"/>
      <c r="E961" s="3"/>
      <c r="F961" s="3"/>
      <c r="J961" s="3"/>
      <c r="K961" s="3"/>
      <c r="L961" s="3"/>
      <c r="M961" s="3"/>
      <c r="N961" s="3"/>
      <c r="O961" s="3"/>
    </row>
    <row r="962" spans="1:15" x14ac:dyDescent="0.3">
      <c r="A962" s="3"/>
      <c r="C962" s="3"/>
      <c r="D962" s="3"/>
      <c r="E962" s="3"/>
      <c r="F962" s="3"/>
      <c r="J962" s="3"/>
      <c r="K962" s="3"/>
      <c r="L962" s="3"/>
      <c r="M962" s="3"/>
      <c r="N962" s="3"/>
      <c r="O962" s="3"/>
    </row>
    <row r="963" spans="1:15" x14ac:dyDescent="0.3">
      <c r="A963" s="3"/>
      <c r="C963" s="3"/>
      <c r="D963" s="3"/>
      <c r="E963" s="3"/>
      <c r="F963" s="3"/>
      <c r="J963" s="3"/>
      <c r="K963" s="3"/>
      <c r="L963" s="3"/>
      <c r="M963" s="3"/>
      <c r="N963" s="3"/>
      <c r="O963" s="3"/>
    </row>
    <row r="964" spans="1:15" x14ac:dyDescent="0.3">
      <c r="A964" s="3"/>
      <c r="C964" s="3"/>
      <c r="D964" s="3"/>
      <c r="E964" s="3"/>
      <c r="F964" s="3"/>
      <c r="J964" s="3"/>
      <c r="K964" s="3"/>
      <c r="L964" s="3"/>
      <c r="M964" s="3"/>
      <c r="N964" s="3"/>
      <c r="O964" s="3"/>
    </row>
    <row r="965" spans="1:15" x14ac:dyDescent="0.3">
      <c r="A965" s="3"/>
      <c r="C965" s="3"/>
      <c r="D965" s="3"/>
      <c r="E965" s="3"/>
      <c r="F965" s="3"/>
      <c r="J965" s="3"/>
      <c r="K965" s="3"/>
      <c r="L965" s="3"/>
      <c r="M965" s="3"/>
      <c r="N965" s="3"/>
      <c r="O965" s="3"/>
    </row>
    <row r="966" spans="1:15" x14ac:dyDescent="0.3">
      <c r="A966" s="3"/>
      <c r="C966" s="3"/>
      <c r="D966" s="3"/>
      <c r="E966" s="3"/>
      <c r="F966" s="3"/>
      <c r="J966" s="3"/>
      <c r="K966" s="3"/>
      <c r="L966" s="3"/>
      <c r="M966" s="3"/>
      <c r="N966" s="3"/>
      <c r="O966" s="3"/>
    </row>
    <row r="967" spans="1:15" x14ac:dyDescent="0.3">
      <c r="A967" s="3"/>
      <c r="C967" s="3"/>
      <c r="D967" s="3"/>
      <c r="E967" s="3"/>
      <c r="F967" s="3"/>
      <c r="J967" s="3"/>
      <c r="K967" s="3"/>
      <c r="L967" s="3"/>
      <c r="M967" s="3"/>
      <c r="N967" s="3"/>
      <c r="O967" s="3"/>
    </row>
    <row r="968" spans="1:15" x14ac:dyDescent="0.3">
      <c r="A968" s="3"/>
      <c r="C968" s="3"/>
      <c r="D968" s="3"/>
      <c r="E968" s="3"/>
      <c r="F968" s="3"/>
      <c r="J968" s="3"/>
      <c r="K968" s="3"/>
      <c r="L968" s="3"/>
      <c r="M968" s="3"/>
      <c r="N968" s="3"/>
      <c r="O968" s="3"/>
    </row>
    <row r="969" spans="1:15" x14ac:dyDescent="0.3">
      <c r="A969" s="3"/>
      <c r="C969" s="3"/>
      <c r="D969" s="3"/>
      <c r="E969" s="3"/>
      <c r="F969" s="3"/>
      <c r="J969" s="3"/>
      <c r="K969" s="3"/>
      <c r="L969" s="3"/>
      <c r="M969" s="3"/>
      <c r="N969" s="3"/>
      <c r="O969" s="3"/>
    </row>
    <row r="970" spans="1:15" x14ac:dyDescent="0.3">
      <c r="A970" s="3"/>
      <c r="C970" s="3"/>
      <c r="D970" s="3"/>
      <c r="E970" s="3"/>
      <c r="F970" s="3"/>
      <c r="J970" s="3"/>
      <c r="K970" s="3"/>
      <c r="L970" s="3"/>
      <c r="M970" s="3"/>
      <c r="N970" s="3"/>
      <c r="O970" s="3"/>
    </row>
    <row r="971" spans="1:15" x14ac:dyDescent="0.3">
      <c r="A971" s="3"/>
      <c r="C971" s="3"/>
      <c r="D971" s="3"/>
      <c r="E971" s="3"/>
      <c r="F971" s="3"/>
      <c r="J971" s="3"/>
      <c r="K971" s="3"/>
      <c r="L971" s="3"/>
      <c r="M971" s="3"/>
      <c r="N971" s="3"/>
      <c r="O971" s="3"/>
    </row>
    <row r="972" spans="1:15" x14ac:dyDescent="0.3">
      <c r="A972" s="3"/>
      <c r="C972" s="3"/>
      <c r="D972" s="3"/>
      <c r="E972" s="3"/>
      <c r="F972" s="3"/>
      <c r="J972" s="3"/>
      <c r="K972" s="3"/>
      <c r="L972" s="3"/>
      <c r="M972" s="3"/>
      <c r="N972" s="3"/>
      <c r="O972" s="3"/>
    </row>
    <row r="973" spans="1:15" x14ac:dyDescent="0.3">
      <c r="A973" s="3"/>
      <c r="C973" s="3"/>
      <c r="D973" s="3"/>
      <c r="E973" s="3"/>
      <c r="F973" s="3"/>
      <c r="J973" s="3"/>
      <c r="K973" s="3"/>
      <c r="L973" s="3"/>
      <c r="M973" s="3"/>
      <c r="N973" s="3"/>
      <c r="O973" s="3"/>
    </row>
    <row r="974" spans="1:15" x14ac:dyDescent="0.3">
      <c r="A974" s="3"/>
      <c r="C974" s="3"/>
      <c r="D974" s="3"/>
      <c r="E974" s="3"/>
      <c r="F974" s="3"/>
      <c r="J974" s="3"/>
      <c r="K974" s="3"/>
      <c r="L974" s="3"/>
      <c r="M974" s="3"/>
      <c r="N974" s="3"/>
      <c r="O974" s="3"/>
    </row>
    <row r="975" spans="1:15" x14ac:dyDescent="0.3">
      <c r="A975" s="3"/>
      <c r="C975" s="3"/>
      <c r="D975" s="3"/>
      <c r="E975" s="3"/>
      <c r="F975" s="3"/>
      <c r="J975" s="3"/>
      <c r="K975" s="3"/>
      <c r="L975" s="3"/>
      <c r="M975" s="3"/>
      <c r="N975" s="3"/>
      <c r="O975" s="3"/>
    </row>
    <row r="976" spans="1:15" x14ac:dyDescent="0.3">
      <c r="A976" s="3"/>
      <c r="C976" s="3"/>
      <c r="D976" s="3"/>
      <c r="E976" s="3"/>
      <c r="F976" s="3"/>
      <c r="J976" s="3"/>
      <c r="K976" s="3"/>
      <c r="L976" s="3"/>
      <c r="M976" s="3"/>
      <c r="N976" s="3"/>
      <c r="O976" s="3"/>
    </row>
    <row r="977" spans="1:15" x14ac:dyDescent="0.3">
      <c r="A977" s="3"/>
      <c r="C977" s="3"/>
      <c r="D977" s="3"/>
      <c r="E977" s="3"/>
      <c r="F977" s="3"/>
      <c r="J977" s="3"/>
      <c r="K977" s="3"/>
      <c r="L977" s="3"/>
      <c r="M977" s="3"/>
      <c r="N977" s="3"/>
      <c r="O977" s="3"/>
    </row>
    <row r="978" spans="1:15" x14ac:dyDescent="0.3">
      <c r="A978" s="3"/>
      <c r="C978" s="3"/>
      <c r="D978" s="3"/>
      <c r="E978" s="3"/>
      <c r="F978" s="3"/>
      <c r="J978" s="3"/>
      <c r="K978" s="3"/>
      <c r="L978" s="3"/>
      <c r="M978" s="3"/>
      <c r="N978" s="3"/>
      <c r="O978" s="3"/>
    </row>
    <row r="979" spans="1:15" x14ac:dyDescent="0.3">
      <c r="A979" s="3"/>
      <c r="C979" s="3"/>
      <c r="D979" s="3"/>
      <c r="E979" s="3"/>
      <c r="F979" s="3"/>
      <c r="J979" s="3"/>
      <c r="K979" s="3"/>
      <c r="L979" s="3"/>
      <c r="M979" s="3"/>
      <c r="N979" s="3"/>
      <c r="O979" s="3"/>
    </row>
    <row r="980" spans="1:15" x14ac:dyDescent="0.3">
      <c r="A980" s="3"/>
      <c r="C980" s="3"/>
      <c r="D980" s="3"/>
      <c r="E980" s="3"/>
      <c r="F980" s="3"/>
      <c r="J980" s="3"/>
      <c r="K980" s="3"/>
      <c r="L980" s="3"/>
      <c r="M980" s="3"/>
      <c r="N980" s="3"/>
      <c r="O980" s="3"/>
    </row>
    <row r="981" spans="1:15" x14ac:dyDescent="0.3">
      <c r="A981" s="3"/>
      <c r="C981" s="3"/>
      <c r="D981" s="3"/>
      <c r="E981" s="3"/>
      <c r="F981" s="3"/>
      <c r="J981" s="3"/>
      <c r="K981" s="3"/>
      <c r="L981" s="3"/>
      <c r="M981" s="3"/>
      <c r="N981" s="3"/>
      <c r="O981" s="3"/>
    </row>
    <row r="982" spans="1:15" x14ac:dyDescent="0.3">
      <c r="A982" s="3"/>
      <c r="C982" s="3"/>
      <c r="D982" s="3"/>
      <c r="E982" s="3"/>
      <c r="F982" s="3"/>
      <c r="J982" s="3"/>
      <c r="K982" s="3"/>
      <c r="L982" s="3"/>
      <c r="M982" s="3"/>
      <c r="N982" s="3"/>
      <c r="O982" s="3"/>
    </row>
    <row r="983" spans="1:15" x14ac:dyDescent="0.3">
      <c r="A983" s="3"/>
      <c r="C983" s="3"/>
      <c r="D983" s="3"/>
      <c r="E983" s="3"/>
      <c r="F983" s="3"/>
      <c r="J983" s="3"/>
      <c r="K983" s="3"/>
      <c r="L983" s="3"/>
      <c r="M983" s="3"/>
      <c r="N983" s="3"/>
      <c r="O983" s="3"/>
    </row>
    <row r="984" spans="1:15" x14ac:dyDescent="0.3">
      <c r="A984" s="3"/>
      <c r="C984" s="3"/>
      <c r="D984" s="3"/>
      <c r="E984" s="3"/>
      <c r="F984" s="3"/>
      <c r="J984" s="3"/>
      <c r="K984" s="3"/>
      <c r="L984" s="3"/>
      <c r="M984" s="3"/>
      <c r="N984" s="3"/>
      <c r="O984" s="3"/>
    </row>
    <row r="985" spans="1:15" x14ac:dyDescent="0.3">
      <c r="A985" s="3"/>
      <c r="C985" s="3"/>
      <c r="D985" s="3"/>
      <c r="E985" s="3"/>
      <c r="F985" s="3"/>
      <c r="J985" s="3"/>
      <c r="K985" s="3"/>
      <c r="L985" s="3"/>
      <c r="M985" s="3"/>
      <c r="N985" s="3"/>
      <c r="O985" s="3"/>
    </row>
    <row r="986" spans="1:15" x14ac:dyDescent="0.3">
      <c r="A986" s="3"/>
      <c r="C986" s="3"/>
      <c r="D986" s="3"/>
      <c r="E986" s="3"/>
      <c r="F986" s="3"/>
      <c r="J986" s="3"/>
      <c r="K986" s="3"/>
      <c r="L986" s="3"/>
      <c r="M986" s="3"/>
      <c r="N986" s="3"/>
      <c r="O986" s="3"/>
    </row>
    <row r="987" spans="1:15" x14ac:dyDescent="0.3">
      <c r="A987" s="3"/>
      <c r="C987" s="3"/>
      <c r="D987" s="3"/>
      <c r="E987" s="3"/>
      <c r="F987" s="3"/>
      <c r="J987" s="3"/>
      <c r="K987" s="3"/>
      <c r="L987" s="3"/>
      <c r="M987" s="3"/>
      <c r="N987" s="3"/>
      <c r="O987" s="3"/>
    </row>
    <row r="988" spans="1:15" x14ac:dyDescent="0.3">
      <c r="A988" s="3"/>
      <c r="C988" s="3"/>
      <c r="D988" s="3"/>
      <c r="E988" s="3"/>
      <c r="F988" s="3"/>
      <c r="J988" s="3"/>
      <c r="K988" s="3"/>
      <c r="L988" s="3"/>
      <c r="M988" s="3"/>
      <c r="N988" s="3"/>
      <c r="O988" s="3"/>
    </row>
    <row r="989" spans="1:15" x14ac:dyDescent="0.3">
      <c r="A989" s="3"/>
      <c r="C989" s="3"/>
      <c r="D989" s="3"/>
      <c r="E989" s="3"/>
      <c r="F989" s="3"/>
      <c r="J989" s="3"/>
      <c r="K989" s="3"/>
      <c r="L989" s="3"/>
      <c r="M989" s="3"/>
      <c r="N989" s="3"/>
      <c r="O989" s="3"/>
    </row>
    <row r="990" spans="1:15" x14ac:dyDescent="0.3">
      <c r="A990" s="3"/>
      <c r="C990" s="3"/>
      <c r="D990" s="3"/>
      <c r="E990" s="3"/>
      <c r="F990" s="3"/>
      <c r="J990" s="3"/>
      <c r="K990" s="3"/>
      <c r="L990" s="3"/>
      <c r="M990" s="3"/>
      <c r="N990" s="3"/>
      <c r="O990" s="3"/>
    </row>
    <row r="991" spans="1:15" x14ac:dyDescent="0.3">
      <c r="A991" s="3"/>
      <c r="C991" s="3"/>
      <c r="D991" s="3"/>
      <c r="E991" s="3"/>
      <c r="F991" s="3"/>
      <c r="J991" s="3"/>
      <c r="K991" s="3"/>
      <c r="L991" s="3"/>
      <c r="M991" s="3"/>
      <c r="N991" s="3"/>
      <c r="O991" s="3"/>
    </row>
    <row r="992" spans="1:15" x14ac:dyDescent="0.3">
      <c r="A992" s="3"/>
      <c r="C992" s="3"/>
      <c r="D992" s="3"/>
      <c r="E992" s="3"/>
      <c r="F992" s="3"/>
      <c r="J992" s="3"/>
      <c r="K992" s="3"/>
      <c r="L992" s="3"/>
      <c r="M992" s="3"/>
      <c r="N992" s="3"/>
      <c r="O992" s="3"/>
    </row>
    <row r="993" spans="1:15" x14ac:dyDescent="0.3">
      <c r="A993" s="3"/>
      <c r="C993" s="3"/>
      <c r="D993" s="3"/>
      <c r="E993" s="3"/>
      <c r="F993" s="3"/>
      <c r="J993" s="3"/>
      <c r="K993" s="3"/>
      <c r="L993" s="3"/>
      <c r="M993" s="3"/>
      <c r="N993" s="3"/>
      <c r="O993" s="3"/>
    </row>
    <row r="994" spans="1:15" x14ac:dyDescent="0.3">
      <c r="A994" s="3"/>
      <c r="C994" s="3"/>
      <c r="D994" s="3"/>
      <c r="E994" s="3"/>
      <c r="F994" s="3"/>
      <c r="J994" s="3"/>
      <c r="K994" s="3"/>
      <c r="L994" s="3"/>
      <c r="M994" s="3"/>
      <c r="N994" s="3"/>
      <c r="O994" s="3"/>
    </row>
    <row r="995" spans="1:15" x14ac:dyDescent="0.3">
      <c r="A995" s="3"/>
      <c r="C995" s="3"/>
      <c r="D995" s="3"/>
      <c r="E995" s="3"/>
      <c r="F995" s="3"/>
      <c r="J995" s="3"/>
      <c r="K995" s="3"/>
      <c r="L995" s="3"/>
      <c r="M995" s="3"/>
      <c r="N995" s="3"/>
      <c r="O995" s="3"/>
    </row>
    <row r="996" spans="1:15" x14ac:dyDescent="0.3">
      <c r="A996" s="3"/>
      <c r="C996" s="3"/>
      <c r="D996" s="3"/>
      <c r="E996" s="3"/>
      <c r="F996" s="3"/>
      <c r="J996" s="3"/>
      <c r="K996" s="3"/>
      <c r="L996" s="3"/>
      <c r="M996" s="3"/>
      <c r="N996" s="3"/>
      <c r="O996" s="3"/>
    </row>
    <row r="997" spans="1:15" x14ac:dyDescent="0.3">
      <c r="A997" s="3"/>
      <c r="C997" s="3"/>
      <c r="D997" s="3"/>
      <c r="E997" s="3"/>
      <c r="F997" s="3"/>
      <c r="J997" s="3"/>
      <c r="K997" s="3"/>
      <c r="L997" s="3"/>
      <c r="M997" s="3"/>
      <c r="N997" s="3"/>
      <c r="O997" s="3"/>
    </row>
    <row r="998" spans="1:15" x14ac:dyDescent="0.3">
      <c r="A998" s="3"/>
      <c r="C998" s="3"/>
      <c r="D998" s="3"/>
      <c r="E998" s="3"/>
      <c r="F998" s="3"/>
      <c r="J998" s="3"/>
      <c r="K998" s="3"/>
      <c r="L998" s="3"/>
      <c r="M998" s="3"/>
      <c r="N998" s="3"/>
      <c r="O998" s="3"/>
    </row>
    <row r="999" spans="1:15" x14ac:dyDescent="0.3">
      <c r="A999" s="3"/>
      <c r="C999" s="3"/>
      <c r="D999" s="3"/>
      <c r="E999" s="3"/>
      <c r="F999" s="3"/>
      <c r="J999" s="3"/>
      <c r="K999" s="3"/>
      <c r="L999" s="3"/>
      <c r="M999" s="3"/>
      <c r="N999" s="3"/>
      <c r="O999" s="3"/>
    </row>
    <row r="1000" spans="1:15" x14ac:dyDescent="0.3">
      <c r="A1000" s="3"/>
      <c r="C1000" s="3"/>
      <c r="D1000" s="3"/>
      <c r="E1000" s="3"/>
      <c r="F1000" s="3"/>
      <c r="J1000" s="3"/>
      <c r="K1000" s="3"/>
      <c r="L1000" s="3"/>
      <c r="M1000" s="3"/>
      <c r="N1000" s="3"/>
      <c r="O1000" s="3"/>
    </row>
    <row r="1001" spans="1:15" x14ac:dyDescent="0.3">
      <c r="A1001" s="3"/>
      <c r="C1001" s="3"/>
      <c r="D1001" s="3"/>
      <c r="E1001" s="3"/>
      <c r="F1001" s="3"/>
      <c r="J1001" s="3"/>
      <c r="K1001" s="3"/>
      <c r="L1001" s="3"/>
      <c r="M1001" s="3"/>
      <c r="N1001" s="3"/>
      <c r="O1001" s="3"/>
    </row>
    <row r="1002" spans="1:15" x14ac:dyDescent="0.3">
      <c r="A1002" s="3"/>
      <c r="C1002" s="3"/>
      <c r="D1002" s="3"/>
      <c r="E1002" s="3"/>
      <c r="F1002" s="3"/>
      <c r="J1002" s="3"/>
      <c r="K1002" s="3"/>
      <c r="L1002" s="3"/>
      <c r="M1002" s="3"/>
      <c r="N1002" s="3"/>
      <c r="O1002" s="3"/>
    </row>
    <row r="1003" spans="1:15" x14ac:dyDescent="0.3">
      <c r="A1003" s="3"/>
      <c r="C1003" s="3"/>
      <c r="D1003" s="3"/>
      <c r="E1003" s="3"/>
      <c r="F1003" s="3"/>
      <c r="J1003" s="3"/>
      <c r="K1003" s="3"/>
      <c r="L1003" s="3"/>
      <c r="M1003" s="3"/>
      <c r="N1003" s="3"/>
      <c r="O1003" s="3"/>
    </row>
    <row r="1004" spans="1:15" x14ac:dyDescent="0.3">
      <c r="A1004" s="3"/>
      <c r="C1004" s="3"/>
      <c r="D1004" s="3"/>
      <c r="E1004" s="3"/>
      <c r="F1004" s="3"/>
      <c r="J1004" s="3"/>
      <c r="K1004" s="3"/>
      <c r="L1004" s="3"/>
      <c r="M1004" s="3"/>
      <c r="N1004" s="3"/>
      <c r="O1004" s="3"/>
    </row>
    <row r="1005" spans="1:15" x14ac:dyDescent="0.3">
      <c r="A1005" s="3"/>
      <c r="C1005" s="3"/>
      <c r="D1005" s="3"/>
      <c r="E1005" s="3"/>
      <c r="F1005" s="3"/>
      <c r="J1005" s="3"/>
      <c r="K1005" s="3"/>
      <c r="L1005" s="3"/>
      <c r="M1005" s="3"/>
      <c r="N1005" s="3"/>
      <c r="O1005" s="3"/>
    </row>
    <row r="1006" spans="1:15" x14ac:dyDescent="0.3">
      <c r="A1006" s="3"/>
      <c r="C1006" s="3"/>
      <c r="D1006" s="3"/>
      <c r="E1006" s="3"/>
      <c r="F1006" s="3"/>
      <c r="J1006" s="3"/>
      <c r="K1006" s="3"/>
      <c r="L1006" s="3"/>
      <c r="M1006" s="3"/>
      <c r="N1006" s="3"/>
      <c r="O1006" s="3"/>
    </row>
    <row r="1007" spans="1:15" x14ac:dyDescent="0.3">
      <c r="A1007" s="3"/>
      <c r="C1007" s="3"/>
      <c r="D1007" s="3"/>
      <c r="E1007" s="3"/>
      <c r="F1007" s="3"/>
      <c r="J1007" s="3"/>
      <c r="K1007" s="3"/>
      <c r="L1007" s="3"/>
      <c r="M1007" s="3"/>
      <c r="N1007" s="3"/>
      <c r="O1007" s="3"/>
    </row>
    <row r="1008" spans="1:15" x14ac:dyDescent="0.3">
      <c r="A1008" s="3"/>
      <c r="C1008" s="3"/>
      <c r="D1008" s="3"/>
      <c r="E1008" s="3"/>
      <c r="F1008" s="3"/>
      <c r="J1008" s="3"/>
      <c r="K1008" s="3"/>
      <c r="L1008" s="3"/>
      <c r="M1008" s="3"/>
      <c r="N1008" s="3"/>
      <c r="O1008" s="3"/>
    </row>
    <row r="1009" spans="1:15" x14ac:dyDescent="0.3">
      <c r="A1009" s="3"/>
      <c r="C1009" s="3"/>
      <c r="D1009" s="3"/>
      <c r="E1009" s="3"/>
      <c r="F1009" s="3"/>
      <c r="J1009" s="3"/>
      <c r="K1009" s="3"/>
      <c r="L1009" s="3"/>
      <c r="M1009" s="3"/>
      <c r="N1009" s="3"/>
      <c r="O1009" s="3"/>
    </row>
    <row r="1010" spans="1:15" x14ac:dyDescent="0.3">
      <c r="A1010" s="3"/>
      <c r="C1010" s="3"/>
      <c r="D1010" s="3"/>
      <c r="E1010" s="3"/>
      <c r="F1010" s="3"/>
      <c r="J1010" s="3"/>
      <c r="K1010" s="3"/>
      <c r="L1010" s="3"/>
      <c r="M1010" s="3"/>
      <c r="N1010" s="3"/>
      <c r="O1010" s="3"/>
    </row>
    <row r="1011" spans="1:15" x14ac:dyDescent="0.3">
      <c r="A1011" s="3"/>
      <c r="C1011" s="3"/>
      <c r="D1011" s="3"/>
      <c r="E1011" s="3"/>
      <c r="F1011" s="3"/>
      <c r="J1011" s="3"/>
      <c r="K1011" s="3"/>
      <c r="L1011" s="3"/>
      <c r="M1011" s="3"/>
      <c r="N1011" s="3"/>
      <c r="O1011" s="3"/>
    </row>
    <row r="1012" spans="1:15" x14ac:dyDescent="0.3">
      <c r="A1012" s="3"/>
      <c r="C1012" s="3"/>
      <c r="D1012" s="3"/>
      <c r="E1012" s="3"/>
      <c r="F1012" s="3"/>
      <c r="J1012" s="3"/>
      <c r="K1012" s="3"/>
      <c r="L1012" s="3"/>
      <c r="M1012" s="3"/>
      <c r="N1012" s="3"/>
      <c r="O1012" s="3"/>
    </row>
    <row r="1013" spans="1:15" x14ac:dyDescent="0.3">
      <c r="A1013" s="3"/>
      <c r="C1013" s="3"/>
      <c r="D1013" s="3"/>
      <c r="E1013" s="3"/>
      <c r="F1013" s="3"/>
      <c r="J1013" s="3"/>
      <c r="K1013" s="3"/>
      <c r="L1013" s="3"/>
      <c r="M1013" s="3"/>
      <c r="N1013" s="3"/>
      <c r="O1013" s="3"/>
    </row>
    <row r="1014" spans="1:15" x14ac:dyDescent="0.3">
      <c r="A1014" s="3"/>
      <c r="C1014" s="3"/>
      <c r="D1014" s="3"/>
      <c r="E1014" s="3"/>
      <c r="F1014" s="3"/>
      <c r="J1014" s="3"/>
      <c r="K1014" s="3"/>
      <c r="L1014" s="3"/>
      <c r="M1014" s="3"/>
      <c r="N1014" s="3"/>
      <c r="O1014" s="3"/>
    </row>
    <row r="1015" spans="1:15" x14ac:dyDescent="0.3">
      <c r="A1015" s="3"/>
      <c r="C1015" s="3"/>
      <c r="D1015" s="3"/>
      <c r="E1015" s="3"/>
      <c r="F1015" s="3"/>
      <c r="J1015" s="3"/>
      <c r="K1015" s="3"/>
      <c r="L1015" s="3"/>
      <c r="M1015" s="3"/>
      <c r="N1015" s="3"/>
      <c r="O1015" s="3"/>
    </row>
    <row r="1016" spans="1:15" x14ac:dyDescent="0.3">
      <c r="A1016" s="3"/>
      <c r="C1016" s="3"/>
      <c r="D1016" s="3"/>
      <c r="E1016" s="3"/>
      <c r="F1016" s="3"/>
      <c r="J1016" s="3"/>
      <c r="K1016" s="3"/>
      <c r="L1016" s="3"/>
      <c r="M1016" s="3"/>
      <c r="N1016" s="3"/>
      <c r="O1016" s="3"/>
    </row>
    <row r="1017" spans="1:15" x14ac:dyDescent="0.3">
      <c r="A1017" s="3"/>
      <c r="C1017" s="3"/>
      <c r="D1017" s="3"/>
      <c r="E1017" s="3"/>
      <c r="F1017" s="3"/>
      <c r="J1017" s="3"/>
      <c r="K1017" s="3"/>
      <c r="L1017" s="3"/>
      <c r="M1017" s="3"/>
      <c r="N1017" s="3"/>
      <c r="O1017" s="3"/>
    </row>
    <row r="1018" spans="1:15" x14ac:dyDescent="0.3">
      <c r="A1018" s="3"/>
      <c r="C1018" s="3"/>
      <c r="D1018" s="3"/>
      <c r="E1018" s="3"/>
      <c r="F1018" s="3"/>
      <c r="J1018" s="3"/>
      <c r="K1018" s="3"/>
      <c r="L1018" s="3"/>
      <c r="M1018" s="3"/>
      <c r="N1018" s="3"/>
      <c r="O1018" s="3"/>
    </row>
    <row r="1019" spans="1:15" x14ac:dyDescent="0.3">
      <c r="A1019" s="3"/>
      <c r="C1019" s="3"/>
      <c r="D1019" s="3"/>
      <c r="E1019" s="3"/>
      <c r="F1019" s="3"/>
      <c r="J1019" s="3"/>
      <c r="K1019" s="3"/>
      <c r="L1019" s="3"/>
      <c r="M1019" s="3"/>
      <c r="N1019" s="3"/>
      <c r="O1019" s="3"/>
    </row>
    <row r="1020" spans="1:15" x14ac:dyDescent="0.3">
      <c r="A1020" s="3"/>
      <c r="C1020" s="3"/>
      <c r="D1020" s="3"/>
      <c r="E1020" s="3"/>
      <c r="F1020" s="3"/>
      <c r="J1020" s="3"/>
      <c r="K1020" s="3"/>
      <c r="L1020" s="3"/>
      <c r="M1020" s="3"/>
      <c r="N1020" s="3"/>
      <c r="O1020" s="3"/>
    </row>
    <row r="1021" spans="1:15" x14ac:dyDescent="0.3">
      <c r="A1021" s="3"/>
      <c r="C1021" s="3"/>
      <c r="D1021" s="3"/>
      <c r="E1021" s="3"/>
      <c r="F1021" s="3"/>
      <c r="J1021" s="3"/>
      <c r="K1021" s="3"/>
      <c r="L1021" s="3"/>
      <c r="M1021" s="3"/>
      <c r="N1021" s="3"/>
      <c r="O1021" s="3"/>
    </row>
    <row r="1022" spans="1:15" x14ac:dyDescent="0.3">
      <c r="A1022" s="3"/>
      <c r="C1022" s="3"/>
      <c r="D1022" s="3"/>
      <c r="E1022" s="3"/>
      <c r="F1022" s="3"/>
      <c r="J1022" s="3"/>
      <c r="K1022" s="3"/>
      <c r="L1022" s="3"/>
      <c r="M1022" s="3"/>
      <c r="N1022" s="3"/>
      <c r="O1022" s="3"/>
    </row>
    <row r="1023" spans="1:15" x14ac:dyDescent="0.3">
      <c r="A1023" s="3"/>
      <c r="C1023" s="3"/>
      <c r="D1023" s="3"/>
      <c r="E1023" s="3"/>
      <c r="F1023" s="3"/>
      <c r="J1023" s="3"/>
      <c r="K1023" s="3"/>
      <c r="L1023" s="3"/>
      <c r="M1023" s="3"/>
      <c r="N1023" s="3"/>
      <c r="O1023" s="3"/>
    </row>
    <row r="1024" spans="1:15" x14ac:dyDescent="0.3">
      <c r="A1024" s="3"/>
      <c r="C1024" s="3"/>
      <c r="D1024" s="3"/>
      <c r="E1024" s="3"/>
      <c r="F1024" s="3"/>
      <c r="J1024" s="3"/>
      <c r="K1024" s="3"/>
      <c r="L1024" s="3"/>
      <c r="M1024" s="3"/>
      <c r="N1024" s="3"/>
      <c r="O1024" s="3"/>
    </row>
    <row r="1025" spans="1:15" x14ac:dyDescent="0.3">
      <c r="A1025" s="3"/>
      <c r="C1025" s="3"/>
      <c r="D1025" s="3"/>
      <c r="E1025" s="3"/>
      <c r="F1025" s="3"/>
      <c r="J1025" s="3"/>
      <c r="K1025" s="3"/>
      <c r="L1025" s="3"/>
      <c r="M1025" s="3"/>
      <c r="N1025" s="3"/>
      <c r="O1025" s="3"/>
    </row>
    <row r="1026" spans="1:15" x14ac:dyDescent="0.3">
      <c r="A1026" s="3"/>
      <c r="C1026" s="3"/>
      <c r="D1026" s="3"/>
      <c r="E1026" s="3"/>
      <c r="F1026" s="3"/>
      <c r="J1026" s="3"/>
      <c r="K1026" s="3"/>
      <c r="L1026" s="3"/>
      <c r="M1026" s="3"/>
      <c r="N1026" s="3"/>
      <c r="O1026" s="3"/>
    </row>
    <row r="1027" spans="1:15" x14ac:dyDescent="0.3">
      <c r="A1027" s="3"/>
      <c r="C1027" s="3"/>
      <c r="D1027" s="3"/>
      <c r="E1027" s="3"/>
      <c r="F1027" s="3"/>
      <c r="J1027" s="3"/>
      <c r="K1027" s="3"/>
      <c r="L1027" s="3"/>
      <c r="M1027" s="3"/>
      <c r="N1027" s="3"/>
      <c r="O1027" s="3"/>
    </row>
    <row r="1028" spans="1:15" x14ac:dyDescent="0.3">
      <c r="A1028" s="3"/>
      <c r="C1028" s="3"/>
      <c r="D1028" s="3"/>
      <c r="E1028" s="3"/>
      <c r="F1028" s="3"/>
      <c r="J1028" s="3"/>
      <c r="K1028" s="3"/>
      <c r="L1028" s="3"/>
      <c r="M1028" s="3"/>
      <c r="N1028" s="3"/>
      <c r="O1028" s="3"/>
    </row>
    <row r="1029" spans="1:15" x14ac:dyDescent="0.3">
      <c r="A1029" s="3"/>
      <c r="C1029" s="3"/>
      <c r="D1029" s="3"/>
      <c r="E1029" s="3"/>
      <c r="F1029" s="3"/>
      <c r="J1029" s="3"/>
      <c r="K1029" s="3"/>
      <c r="L1029" s="3"/>
      <c r="M1029" s="3"/>
      <c r="N1029" s="3"/>
      <c r="O1029" s="3"/>
    </row>
    <row r="1030" spans="1:15" x14ac:dyDescent="0.3">
      <c r="A1030" s="3"/>
      <c r="C1030" s="3"/>
      <c r="D1030" s="3"/>
      <c r="E1030" s="3"/>
      <c r="F1030" s="3"/>
      <c r="J1030" s="3"/>
      <c r="K1030" s="3"/>
      <c r="L1030" s="3"/>
      <c r="M1030" s="3"/>
      <c r="N1030" s="3"/>
      <c r="O1030" s="3"/>
    </row>
    <row r="1031" spans="1:15" x14ac:dyDescent="0.3">
      <c r="A1031" s="3"/>
      <c r="C1031" s="3"/>
      <c r="D1031" s="3"/>
      <c r="E1031" s="3"/>
      <c r="F1031" s="3"/>
      <c r="J1031" s="3"/>
      <c r="K1031" s="3"/>
      <c r="L1031" s="3"/>
      <c r="M1031" s="3"/>
      <c r="N1031" s="3"/>
      <c r="O1031" s="3"/>
    </row>
    <row r="1032" spans="1:15" x14ac:dyDescent="0.3">
      <c r="A1032" s="3"/>
      <c r="C1032" s="3"/>
      <c r="D1032" s="3"/>
      <c r="E1032" s="3"/>
      <c r="F1032" s="3"/>
      <c r="J1032" s="3"/>
      <c r="K1032" s="3"/>
      <c r="L1032" s="3"/>
      <c r="M1032" s="3"/>
      <c r="N1032" s="3"/>
      <c r="O1032" s="3"/>
    </row>
    <row r="1033" spans="1:15" x14ac:dyDescent="0.3">
      <c r="A1033" s="3"/>
      <c r="C1033" s="3"/>
      <c r="D1033" s="3"/>
      <c r="E1033" s="3"/>
      <c r="F1033" s="3"/>
      <c r="J1033" s="3"/>
      <c r="K1033" s="3"/>
      <c r="L1033" s="3"/>
      <c r="M1033" s="3"/>
      <c r="N1033" s="3"/>
      <c r="O1033" s="3"/>
    </row>
    <row r="1034" spans="1:15" x14ac:dyDescent="0.3">
      <c r="A1034" s="3"/>
      <c r="C1034" s="3"/>
      <c r="D1034" s="3"/>
      <c r="E1034" s="3"/>
      <c r="F1034" s="3"/>
      <c r="J1034" s="3"/>
      <c r="K1034" s="3"/>
      <c r="L1034" s="3"/>
      <c r="M1034" s="3"/>
      <c r="N1034" s="3"/>
      <c r="O1034" s="3"/>
    </row>
    <row r="1035" spans="1:15" x14ac:dyDescent="0.3">
      <c r="A1035" s="3"/>
      <c r="C1035" s="3"/>
      <c r="D1035" s="3"/>
      <c r="E1035" s="3"/>
      <c r="F1035" s="3"/>
      <c r="J1035" s="3"/>
      <c r="K1035" s="3"/>
      <c r="L1035" s="3"/>
      <c r="M1035" s="3"/>
      <c r="N1035" s="3"/>
      <c r="O1035" s="3"/>
    </row>
    <row r="1036" spans="1:15" x14ac:dyDescent="0.3">
      <c r="A1036" s="3"/>
      <c r="C1036" s="3"/>
      <c r="D1036" s="3"/>
      <c r="E1036" s="3"/>
      <c r="F1036" s="3"/>
      <c r="J1036" s="3"/>
      <c r="K1036" s="3"/>
      <c r="L1036" s="3"/>
      <c r="M1036" s="3"/>
      <c r="N1036" s="3"/>
      <c r="O1036" s="3"/>
    </row>
    <row r="1037" spans="1:15" x14ac:dyDescent="0.3">
      <c r="A1037" s="3"/>
      <c r="C1037" s="3"/>
      <c r="D1037" s="3"/>
      <c r="E1037" s="3"/>
      <c r="F1037" s="3"/>
      <c r="J1037" s="3"/>
      <c r="K1037" s="3"/>
      <c r="L1037" s="3"/>
      <c r="M1037" s="3"/>
      <c r="N1037" s="3"/>
      <c r="O1037" s="3"/>
    </row>
    <row r="1038" spans="1:15" x14ac:dyDescent="0.3">
      <c r="A1038" s="3"/>
      <c r="C1038" s="3"/>
      <c r="D1038" s="3"/>
      <c r="E1038" s="3"/>
      <c r="F1038" s="3"/>
      <c r="J1038" s="3"/>
      <c r="K1038" s="3"/>
      <c r="L1038" s="3"/>
      <c r="M1038" s="3"/>
      <c r="N1038" s="3"/>
      <c r="O1038" s="3"/>
    </row>
    <row r="1039" spans="1:15" x14ac:dyDescent="0.3">
      <c r="A1039" s="3"/>
      <c r="C1039" s="3"/>
      <c r="D1039" s="3"/>
      <c r="E1039" s="3"/>
      <c r="F1039" s="3"/>
      <c r="J1039" s="3"/>
      <c r="K1039" s="3"/>
      <c r="L1039" s="3"/>
      <c r="M1039" s="3"/>
      <c r="N1039" s="3"/>
      <c r="O1039" s="3"/>
    </row>
    <row r="1040" spans="1:15" x14ac:dyDescent="0.3">
      <c r="A1040" s="3"/>
      <c r="C1040" s="3"/>
      <c r="D1040" s="3"/>
      <c r="E1040" s="3"/>
      <c r="F1040" s="3"/>
      <c r="J1040" s="3"/>
      <c r="K1040" s="3"/>
      <c r="L1040" s="3"/>
      <c r="M1040" s="3"/>
      <c r="N1040" s="3"/>
      <c r="O1040" s="3"/>
    </row>
    <row r="1041" spans="1:15" x14ac:dyDescent="0.3">
      <c r="A1041" s="3"/>
      <c r="C1041" s="3"/>
      <c r="D1041" s="3"/>
      <c r="E1041" s="3"/>
      <c r="F1041" s="3"/>
      <c r="J1041" s="3"/>
      <c r="K1041" s="3"/>
      <c r="L1041" s="3"/>
      <c r="M1041" s="3"/>
      <c r="N1041" s="3"/>
      <c r="O1041" s="3"/>
    </row>
    <row r="1042" spans="1:15" x14ac:dyDescent="0.3">
      <c r="A1042" s="3"/>
      <c r="C1042" s="3"/>
      <c r="D1042" s="3"/>
      <c r="E1042" s="3"/>
      <c r="F1042" s="3"/>
      <c r="J1042" s="3"/>
      <c r="K1042" s="3"/>
      <c r="L1042" s="3"/>
      <c r="M1042" s="3"/>
      <c r="N1042" s="3"/>
      <c r="O1042" s="3"/>
    </row>
    <row r="1043" spans="1:15" x14ac:dyDescent="0.3">
      <c r="A1043" s="3"/>
      <c r="C1043" s="3"/>
      <c r="D1043" s="3"/>
      <c r="E1043" s="3"/>
      <c r="F1043" s="3"/>
      <c r="J1043" s="3"/>
      <c r="K1043" s="3"/>
      <c r="L1043" s="3"/>
      <c r="M1043" s="3"/>
      <c r="N1043" s="3"/>
      <c r="O1043" s="3"/>
    </row>
    <row r="1044" spans="1:15" x14ac:dyDescent="0.3">
      <c r="A1044" s="3"/>
      <c r="C1044" s="3"/>
      <c r="D1044" s="3"/>
      <c r="E1044" s="3"/>
      <c r="F1044" s="3"/>
      <c r="J1044" s="3"/>
      <c r="K1044" s="3"/>
      <c r="L1044" s="3"/>
      <c r="M1044" s="3"/>
      <c r="N1044" s="3"/>
      <c r="O1044" s="3"/>
    </row>
    <row r="1045" spans="1:15" x14ac:dyDescent="0.3">
      <c r="A1045" s="3"/>
      <c r="C1045" s="3"/>
      <c r="D1045" s="3"/>
      <c r="E1045" s="3"/>
      <c r="F1045" s="3"/>
      <c r="J1045" s="3"/>
      <c r="K1045" s="3"/>
      <c r="L1045" s="3"/>
      <c r="M1045" s="3"/>
      <c r="N1045" s="3"/>
      <c r="O1045" s="3"/>
    </row>
    <row r="1046" spans="1:15" x14ac:dyDescent="0.3">
      <c r="A1046" s="3"/>
      <c r="C1046" s="3"/>
      <c r="D1046" s="3"/>
      <c r="E1046" s="3"/>
      <c r="F1046" s="3"/>
      <c r="J1046" s="3"/>
      <c r="K1046" s="3"/>
      <c r="L1046" s="3"/>
      <c r="M1046" s="3"/>
      <c r="N1046" s="3"/>
      <c r="O1046" s="3"/>
    </row>
    <row r="1047" spans="1:15" x14ac:dyDescent="0.3">
      <c r="A1047" s="3"/>
      <c r="C1047" s="3"/>
      <c r="D1047" s="3"/>
      <c r="E1047" s="3"/>
      <c r="F1047" s="3"/>
      <c r="J1047" s="3"/>
      <c r="K1047" s="3"/>
      <c r="L1047" s="3"/>
      <c r="M1047" s="3"/>
      <c r="N1047" s="3"/>
      <c r="O1047" s="3"/>
    </row>
    <row r="1048" spans="1:15" x14ac:dyDescent="0.3">
      <c r="A1048" s="3"/>
      <c r="C1048" s="3"/>
      <c r="D1048" s="3"/>
      <c r="E1048" s="3"/>
      <c r="F1048" s="3"/>
      <c r="J1048" s="3"/>
      <c r="K1048" s="3"/>
      <c r="L1048" s="3"/>
      <c r="M1048" s="3"/>
      <c r="N1048" s="3"/>
      <c r="O1048" s="3"/>
    </row>
    <row r="1049" spans="1:15" x14ac:dyDescent="0.3">
      <c r="A1049" s="3"/>
      <c r="C1049" s="3"/>
      <c r="D1049" s="3"/>
      <c r="E1049" s="3"/>
      <c r="F1049" s="3"/>
      <c r="J1049" s="3"/>
      <c r="K1049" s="3"/>
      <c r="L1049" s="3"/>
      <c r="M1049" s="3"/>
      <c r="N1049" s="3"/>
      <c r="O1049" s="3"/>
    </row>
    <row r="1050" spans="1:15" x14ac:dyDescent="0.3">
      <c r="A1050" s="3"/>
      <c r="C1050" s="3"/>
      <c r="D1050" s="3"/>
      <c r="E1050" s="3"/>
      <c r="F1050" s="3"/>
      <c r="J1050" s="3"/>
      <c r="K1050" s="3"/>
      <c r="L1050" s="3"/>
      <c r="M1050" s="3"/>
      <c r="N1050" s="3"/>
      <c r="O1050" s="3"/>
    </row>
    <row r="1051" spans="1:15" x14ac:dyDescent="0.3">
      <c r="A1051" s="3"/>
      <c r="C1051" s="3"/>
      <c r="D1051" s="3"/>
      <c r="E1051" s="3"/>
      <c r="F1051" s="3"/>
      <c r="J1051" s="3"/>
      <c r="K1051" s="3"/>
      <c r="L1051" s="3"/>
      <c r="M1051" s="3"/>
      <c r="N1051" s="3"/>
      <c r="O1051" s="3"/>
    </row>
    <row r="1052" spans="1:15" x14ac:dyDescent="0.3">
      <c r="A1052" s="3"/>
      <c r="C1052" s="3"/>
      <c r="D1052" s="3"/>
      <c r="E1052" s="3"/>
      <c r="F1052" s="3"/>
      <c r="J1052" s="3"/>
      <c r="K1052" s="3"/>
      <c r="L1052" s="3"/>
      <c r="M1052" s="3"/>
      <c r="N1052" s="3"/>
      <c r="O1052" s="3"/>
    </row>
    <row r="1053" spans="1:15" x14ac:dyDescent="0.3">
      <c r="A1053" s="3"/>
      <c r="C1053" s="3"/>
      <c r="D1053" s="3"/>
      <c r="E1053" s="3"/>
      <c r="F1053" s="3"/>
      <c r="J1053" s="3"/>
      <c r="K1053" s="3"/>
      <c r="L1053" s="3"/>
      <c r="M1053" s="3"/>
      <c r="N1053" s="3"/>
      <c r="O1053" s="3"/>
    </row>
    <row r="1054" spans="1:15" x14ac:dyDescent="0.3">
      <c r="A1054" s="3"/>
      <c r="C1054" s="3"/>
      <c r="D1054" s="3"/>
      <c r="E1054" s="3"/>
      <c r="F1054" s="3"/>
      <c r="J1054" s="3"/>
      <c r="K1054" s="3"/>
      <c r="L1054" s="3"/>
      <c r="M1054" s="3"/>
      <c r="N1054" s="3"/>
      <c r="O1054" s="3"/>
    </row>
    <row r="1055" spans="1:15" x14ac:dyDescent="0.3">
      <c r="A1055" s="3"/>
      <c r="C1055" s="3"/>
      <c r="D1055" s="3"/>
      <c r="E1055" s="3"/>
      <c r="F1055" s="3"/>
      <c r="J1055" s="3"/>
      <c r="K1055" s="3"/>
      <c r="L1055" s="3"/>
      <c r="M1055" s="3"/>
      <c r="N1055" s="3"/>
      <c r="O1055" s="3"/>
    </row>
    <row r="1056" spans="1:15" x14ac:dyDescent="0.3">
      <c r="A1056" s="3"/>
      <c r="C1056" s="3"/>
      <c r="D1056" s="3"/>
      <c r="E1056" s="3"/>
      <c r="F1056" s="3"/>
      <c r="J1056" s="3"/>
      <c r="K1056" s="3"/>
      <c r="L1056" s="3"/>
      <c r="M1056" s="3"/>
      <c r="N1056" s="3"/>
      <c r="O1056" s="3"/>
    </row>
    <row r="1057" spans="1:15" x14ac:dyDescent="0.3">
      <c r="A1057" s="3"/>
      <c r="C1057" s="3"/>
      <c r="D1057" s="3"/>
      <c r="E1057" s="3"/>
      <c r="F1057" s="3"/>
      <c r="J1057" s="3"/>
      <c r="K1057" s="3"/>
      <c r="L1057" s="3"/>
      <c r="M1057" s="3"/>
      <c r="N1057" s="3"/>
      <c r="O1057" s="3"/>
    </row>
    <row r="1058" spans="1:15" x14ac:dyDescent="0.3">
      <c r="A1058" s="3"/>
      <c r="C1058" s="3"/>
      <c r="D1058" s="3"/>
      <c r="E1058" s="3"/>
      <c r="F1058" s="3"/>
      <c r="J1058" s="3"/>
      <c r="K1058" s="3"/>
      <c r="L1058" s="3"/>
      <c r="M1058" s="3"/>
      <c r="N1058" s="3"/>
      <c r="O1058" s="3"/>
    </row>
    <row r="1059" spans="1:15" x14ac:dyDescent="0.3">
      <c r="A1059" s="3"/>
      <c r="C1059" s="3"/>
      <c r="D1059" s="3"/>
      <c r="E1059" s="3"/>
      <c r="F1059" s="3"/>
      <c r="J1059" s="3"/>
      <c r="K1059" s="3"/>
      <c r="L1059" s="3"/>
      <c r="M1059" s="3"/>
      <c r="N1059" s="3"/>
      <c r="O1059" s="3"/>
    </row>
    <row r="1060" spans="1:15" x14ac:dyDescent="0.3">
      <c r="A1060" s="3"/>
      <c r="C1060" s="3"/>
      <c r="D1060" s="3"/>
      <c r="E1060" s="3"/>
      <c r="F1060" s="3"/>
      <c r="J1060" s="3"/>
      <c r="K1060" s="3"/>
      <c r="L1060" s="3"/>
      <c r="M1060" s="3"/>
      <c r="N1060" s="3"/>
      <c r="O1060" s="3"/>
    </row>
    <row r="1061" spans="1:15" x14ac:dyDescent="0.3">
      <c r="A1061" s="3"/>
      <c r="C1061" s="3"/>
      <c r="D1061" s="3"/>
      <c r="E1061" s="3"/>
      <c r="F1061" s="3"/>
      <c r="J1061" s="3"/>
      <c r="K1061" s="3"/>
      <c r="L1061" s="3"/>
      <c r="M1061" s="3"/>
      <c r="N1061" s="3"/>
      <c r="O1061" s="3"/>
    </row>
    <row r="1062" spans="1:15" x14ac:dyDescent="0.3">
      <c r="A1062" s="3"/>
      <c r="C1062" s="3"/>
      <c r="D1062" s="3"/>
      <c r="E1062" s="3"/>
      <c r="F1062" s="3"/>
      <c r="J1062" s="3"/>
      <c r="K1062" s="3"/>
      <c r="L1062" s="3"/>
      <c r="M1062" s="3"/>
      <c r="N1062" s="3"/>
      <c r="O1062" s="3"/>
    </row>
    <row r="1063" spans="1:15" x14ac:dyDescent="0.3">
      <c r="A1063" s="3"/>
      <c r="C1063" s="3"/>
      <c r="D1063" s="3"/>
      <c r="E1063" s="3"/>
      <c r="F1063" s="3"/>
      <c r="J1063" s="3"/>
      <c r="K1063" s="3"/>
      <c r="L1063" s="3"/>
      <c r="M1063" s="3"/>
      <c r="N1063" s="3"/>
      <c r="O1063" s="3"/>
    </row>
    <row r="1064" spans="1:15" x14ac:dyDescent="0.3">
      <c r="A1064" s="3"/>
      <c r="C1064" s="3"/>
      <c r="D1064" s="3"/>
      <c r="E1064" s="3"/>
      <c r="F1064" s="3"/>
      <c r="J1064" s="3"/>
      <c r="K1064" s="3"/>
      <c r="L1064" s="3"/>
      <c r="M1064" s="3"/>
      <c r="N1064" s="3"/>
      <c r="O1064" s="3"/>
    </row>
    <row r="1065" spans="1:15" x14ac:dyDescent="0.3">
      <c r="A1065" s="3"/>
      <c r="C1065" s="3"/>
      <c r="D1065" s="3"/>
      <c r="E1065" s="3"/>
      <c r="F1065" s="3"/>
      <c r="J1065" s="3"/>
      <c r="K1065" s="3"/>
      <c r="L1065" s="3"/>
      <c r="M1065" s="3"/>
      <c r="N1065" s="3"/>
      <c r="O1065" s="3"/>
    </row>
    <row r="1066" spans="1:15" x14ac:dyDescent="0.3">
      <c r="A1066" s="3"/>
      <c r="C1066" s="3"/>
      <c r="D1066" s="3"/>
      <c r="E1066" s="3"/>
      <c r="F1066" s="3"/>
      <c r="J1066" s="3"/>
      <c r="K1066" s="3"/>
      <c r="L1066" s="3"/>
      <c r="M1066" s="3"/>
      <c r="N1066" s="3"/>
      <c r="O1066" s="3"/>
    </row>
    <row r="1067" spans="1:15" x14ac:dyDescent="0.3">
      <c r="A1067" s="3"/>
      <c r="C1067" s="3"/>
      <c r="D1067" s="3"/>
      <c r="E1067" s="3"/>
      <c r="F1067" s="3"/>
      <c r="J1067" s="3"/>
      <c r="K1067" s="3"/>
      <c r="L1067" s="3"/>
      <c r="M1067" s="3"/>
      <c r="N1067" s="3"/>
      <c r="O1067" s="3"/>
    </row>
    <row r="1068" spans="1:15" x14ac:dyDescent="0.3">
      <c r="A1068" s="3"/>
      <c r="C1068" s="3"/>
      <c r="D1068" s="3"/>
      <c r="E1068" s="3"/>
      <c r="F1068" s="3"/>
      <c r="J1068" s="3"/>
      <c r="K1068" s="3"/>
      <c r="L1068" s="3"/>
      <c r="M1068" s="3"/>
      <c r="N1068" s="3"/>
      <c r="O1068" s="3"/>
    </row>
    <row r="1069" spans="1:15" x14ac:dyDescent="0.3">
      <c r="A1069" s="3"/>
      <c r="C1069" s="3"/>
      <c r="D1069" s="3"/>
      <c r="E1069" s="3"/>
      <c r="F1069" s="3"/>
      <c r="J1069" s="3"/>
      <c r="K1069" s="3"/>
      <c r="L1069" s="3"/>
      <c r="M1069" s="3"/>
      <c r="N1069" s="3"/>
      <c r="O1069" s="3"/>
    </row>
    <row r="1070" spans="1:15" x14ac:dyDescent="0.3">
      <c r="A1070" s="3"/>
      <c r="C1070" s="3"/>
      <c r="D1070" s="3"/>
      <c r="E1070" s="3"/>
      <c r="F1070" s="3"/>
      <c r="J1070" s="3"/>
      <c r="K1070" s="3"/>
      <c r="L1070" s="3"/>
      <c r="M1070" s="3"/>
      <c r="N1070" s="3"/>
      <c r="O1070" s="3"/>
    </row>
    <row r="1071" spans="1:15" x14ac:dyDescent="0.3">
      <c r="A1071" s="3"/>
      <c r="C1071" s="3"/>
      <c r="D1071" s="3"/>
      <c r="E1071" s="3"/>
      <c r="F1071" s="3"/>
      <c r="J1071" s="3"/>
      <c r="K1071" s="3"/>
      <c r="L1071" s="3"/>
      <c r="M1071" s="3"/>
      <c r="N1071" s="3"/>
      <c r="O1071" s="3"/>
    </row>
    <row r="1072" spans="1:15" x14ac:dyDescent="0.3">
      <c r="A1072" s="3"/>
      <c r="C1072" s="3"/>
      <c r="D1072" s="3"/>
      <c r="E1072" s="3"/>
      <c r="F1072" s="3"/>
      <c r="J1072" s="3"/>
      <c r="K1072" s="3"/>
      <c r="L1072" s="3"/>
      <c r="M1072" s="3"/>
      <c r="N1072" s="3"/>
      <c r="O1072" s="3"/>
    </row>
    <row r="1073" spans="1:15" x14ac:dyDescent="0.3">
      <c r="A1073" s="3"/>
      <c r="C1073" s="3"/>
      <c r="D1073" s="3"/>
      <c r="E1073" s="3"/>
      <c r="F1073" s="3"/>
      <c r="J1073" s="3"/>
      <c r="K1073" s="3"/>
      <c r="L1073" s="3"/>
      <c r="M1073" s="3"/>
      <c r="N1073" s="3"/>
      <c r="O1073" s="3"/>
    </row>
    <row r="1074" spans="1:15" x14ac:dyDescent="0.3">
      <c r="A1074" s="3"/>
      <c r="C1074" s="3"/>
      <c r="D1074" s="3"/>
      <c r="E1074" s="3"/>
      <c r="F1074" s="3"/>
      <c r="J1074" s="3"/>
      <c r="K1074" s="3"/>
      <c r="L1074" s="3"/>
      <c r="M1074" s="3"/>
      <c r="N1074" s="3"/>
      <c r="O1074" s="3"/>
    </row>
    <row r="1075" spans="1:15" x14ac:dyDescent="0.3">
      <c r="A1075" s="3"/>
      <c r="C1075" s="3"/>
      <c r="D1075" s="3"/>
      <c r="E1075" s="3"/>
      <c r="F1075" s="3"/>
      <c r="J1075" s="3"/>
      <c r="K1075" s="3"/>
      <c r="L1075" s="3"/>
      <c r="M1075" s="3"/>
      <c r="N1075" s="3"/>
      <c r="O1075" s="3"/>
    </row>
    <row r="1076" spans="1:15" x14ac:dyDescent="0.3">
      <c r="A1076" s="3"/>
      <c r="C1076" s="3"/>
      <c r="D1076" s="3"/>
      <c r="E1076" s="3"/>
      <c r="F1076" s="3"/>
      <c r="J1076" s="3"/>
      <c r="K1076" s="3"/>
      <c r="L1076" s="3"/>
      <c r="M1076" s="3"/>
      <c r="N1076" s="3"/>
      <c r="O1076" s="3"/>
    </row>
    <row r="1077" spans="1:15" x14ac:dyDescent="0.3">
      <c r="A1077" s="3"/>
      <c r="C1077" s="3"/>
      <c r="D1077" s="3"/>
      <c r="E1077" s="3"/>
      <c r="F1077" s="3"/>
      <c r="J1077" s="3"/>
      <c r="K1077" s="3"/>
      <c r="L1077" s="3"/>
      <c r="M1077" s="3"/>
      <c r="N1077" s="3"/>
      <c r="O1077" s="3"/>
    </row>
    <row r="1078" spans="1:15" x14ac:dyDescent="0.3">
      <c r="A1078" s="3"/>
      <c r="C1078" s="3"/>
      <c r="D1078" s="3"/>
      <c r="E1078" s="3"/>
      <c r="F1078" s="3"/>
      <c r="J1078" s="3"/>
      <c r="K1078" s="3"/>
      <c r="L1078" s="3"/>
      <c r="M1078" s="3"/>
      <c r="N1078" s="3"/>
      <c r="O1078" s="3"/>
    </row>
    <row r="1079" spans="1:15" x14ac:dyDescent="0.3">
      <c r="A1079" s="3"/>
      <c r="C1079" s="3"/>
      <c r="D1079" s="3"/>
      <c r="E1079" s="3"/>
      <c r="F1079" s="3"/>
      <c r="J1079" s="3"/>
      <c r="K1079" s="3"/>
      <c r="L1079" s="3"/>
      <c r="M1079" s="3"/>
      <c r="N1079" s="3"/>
      <c r="O1079" s="3"/>
    </row>
    <row r="1080" spans="1:15" x14ac:dyDescent="0.3">
      <c r="A1080" s="3"/>
      <c r="C1080" s="3"/>
      <c r="D1080" s="3"/>
      <c r="E1080" s="3"/>
      <c r="F1080" s="3"/>
      <c r="J1080" s="3"/>
      <c r="K1080" s="3"/>
      <c r="L1080" s="3"/>
      <c r="M1080" s="3"/>
      <c r="N1080" s="3"/>
      <c r="O1080" s="3"/>
    </row>
    <row r="1081" spans="1:15" x14ac:dyDescent="0.3">
      <c r="A1081" s="3"/>
      <c r="C1081" s="3"/>
      <c r="D1081" s="3"/>
      <c r="E1081" s="3"/>
      <c r="F1081" s="3"/>
      <c r="J1081" s="3"/>
      <c r="K1081" s="3"/>
      <c r="L1081" s="3"/>
      <c r="M1081" s="3"/>
      <c r="N1081" s="3"/>
      <c r="O1081" s="3"/>
    </row>
    <row r="1082" spans="1:15" x14ac:dyDescent="0.3">
      <c r="A1082" s="3"/>
      <c r="C1082" s="3"/>
      <c r="D1082" s="3"/>
      <c r="E1082" s="3"/>
      <c r="F1082" s="3"/>
      <c r="J1082" s="3"/>
      <c r="K1082" s="3"/>
      <c r="L1082" s="3"/>
      <c r="M1082" s="3"/>
      <c r="N1082" s="3"/>
      <c r="O1082" s="3"/>
    </row>
    <row r="1083" spans="1:15" x14ac:dyDescent="0.3">
      <c r="A1083" s="3"/>
      <c r="C1083" s="3"/>
      <c r="D1083" s="3"/>
      <c r="E1083" s="3"/>
      <c r="F1083" s="3"/>
      <c r="J1083" s="3"/>
      <c r="K1083" s="3"/>
      <c r="L1083" s="3"/>
      <c r="M1083" s="3"/>
      <c r="N1083" s="3"/>
      <c r="O1083" s="3"/>
    </row>
    <row r="1084" spans="1:15" x14ac:dyDescent="0.3">
      <c r="A1084" s="3"/>
      <c r="C1084" s="3"/>
      <c r="D1084" s="3"/>
      <c r="E1084" s="3"/>
      <c r="F1084" s="3"/>
      <c r="J1084" s="3"/>
      <c r="K1084" s="3"/>
      <c r="L1084" s="3"/>
      <c r="M1084" s="3"/>
      <c r="N1084" s="3"/>
      <c r="O1084" s="3"/>
    </row>
    <row r="1085" spans="1:15" x14ac:dyDescent="0.3">
      <c r="A1085" s="3"/>
      <c r="C1085" s="3"/>
      <c r="D1085" s="3"/>
      <c r="E1085" s="3"/>
      <c r="F1085" s="3"/>
      <c r="J1085" s="3"/>
      <c r="K1085" s="3"/>
      <c r="L1085" s="3"/>
      <c r="M1085" s="3"/>
      <c r="N1085" s="3"/>
      <c r="O1085" s="3"/>
    </row>
    <row r="1086" spans="1:15" x14ac:dyDescent="0.3">
      <c r="A1086" s="3"/>
      <c r="C1086" s="3"/>
      <c r="D1086" s="3"/>
      <c r="E1086" s="3"/>
      <c r="F1086" s="3"/>
      <c r="J1086" s="3"/>
      <c r="K1086" s="3"/>
      <c r="L1086" s="3"/>
      <c r="M1086" s="3"/>
      <c r="N1086" s="3"/>
      <c r="O1086" s="3"/>
    </row>
    <row r="1087" spans="1:15" x14ac:dyDescent="0.3">
      <c r="A1087" s="3"/>
      <c r="C1087" s="3"/>
      <c r="D1087" s="3"/>
      <c r="E1087" s="3"/>
      <c r="F1087" s="3"/>
      <c r="J1087" s="3"/>
      <c r="K1087" s="3"/>
      <c r="L1087" s="3"/>
      <c r="M1087" s="3"/>
      <c r="N1087" s="3"/>
      <c r="O1087" s="3"/>
    </row>
    <row r="1088" spans="1:15" x14ac:dyDescent="0.3">
      <c r="A1088" s="3"/>
      <c r="C1088" s="3"/>
      <c r="D1088" s="3"/>
      <c r="E1088" s="3"/>
      <c r="F1088" s="3"/>
      <c r="J1088" s="3"/>
      <c r="K1088" s="3"/>
      <c r="L1088" s="3"/>
      <c r="M1088" s="3"/>
      <c r="N1088" s="3"/>
      <c r="O1088" s="3"/>
    </row>
    <row r="1089" spans="1:15" x14ac:dyDescent="0.3">
      <c r="A1089" s="3"/>
      <c r="C1089" s="3"/>
      <c r="D1089" s="3"/>
      <c r="E1089" s="3"/>
      <c r="F1089" s="3"/>
      <c r="J1089" s="3"/>
      <c r="K1089" s="3"/>
      <c r="L1089" s="3"/>
      <c r="M1089" s="3"/>
      <c r="N1089" s="3"/>
      <c r="O1089" s="3"/>
    </row>
    <row r="1090" spans="1:15" x14ac:dyDescent="0.3">
      <c r="A1090" s="3"/>
      <c r="C1090" s="3"/>
      <c r="D1090" s="3"/>
      <c r="E1090" s="3"/>
      <c r="F1090" s="3"/>
      <c r="J1090" s="3"/>
      <c r="K1090" s="3"/>
      <c r="L1090" s="3"/>
      <c r="M1090" s="3"/>
      <c r="N1090" s="3"/>
      <c r="O1090" s="3"/>
    </row>
    <row r="1091" spans="1:15" x14ac:dyDescent="0.3">
      <c r="A1091" s="3"/>
      <c r="C1091" s="3"/>
      <c r="D1091" s="3"/>
      <c r="E1091" s="3"/>
      <c r="F1091" s="3"/>
      <c r="J1091" s="3"/>
      <c r="K1091" s="3"/>
      <c r="L1091" s="3"/>
      <c r="M1091" s="3"/>
      <c r="N1091" s="3"/>
      <c r="O1091" s="3"/>
    </row>
    <row r="1092" spans="1:15" x14ac:dyDescent="0.3">
      <c r="A1092" s="3"/>
      <c r="C1092" s="3"/>
      <c r="D1092" s="3"/>
      <c r="E1092" s="3"/>
      <c r="F1092" s="3"/>
      <c r="J1092" s="3"/>
      <c r="K1092" s="3"/>
      <c r="L1092" s="3"/>
      <c r="M1092" s="3"/>
      <c r="N1092" s="3"/>
      <c r="O1092" s="3"/>
    </row>
    <row r="1093" spans="1:15" x14ac:dyDescent="0.3">
      <c r="A1093" s="3"/>
      <c r="C1093" s="3"/>
      <c r="D1093" s="3"/>
      <c r="E1093" s="3"/>
      <c r="F1093" s="3"/>
      <c r="J1093" s="3"/>
      <c r="K1093" s="3"/>
      <c r="L1093" s="3"/>
      <c r="M1093" s="3"/>
      <c r="N1093" s="3"/>
      <c r="O1093" s="3"/>
    </row>
    <row r="1094" spans="1:15" x14ac:dyDescent="0.3">
      <c r="A1094" s="3"/>
      <c r="C1094" s="3"/>
      <c r="D1094" s="3"/>
      <c r="E1094" s="3"/>
      <c r="F1094" s="3"/>
      <c r="J1094" s="3"/>
      <c r="K1094" s="3"/>
      <c r="L1094" s="3"/>
      <c r="M1094" s="3"/>
      <c r="N1094" s="3"/>
      <c r="O1094" s="3"/>
    </row>
    <row r="1095" spans="1:15" x14ac:dyDescent="0.3">
      <c r="A1095" s="3"/>
      <c r="C1095" s="3"/>
      <c r="D1095" s="3"/>
      <c r="E1095" s="3"/>
      <c r="F1095" s="3"/>
      <c r="J1095" s="3"/>
      <c r="K1095" s="3"/>
      <c r="L1095" s="3"/>
      <c r="M1095" s="3"/>
      <c r="N1095" s="3"/>
      <c r="O1095" s="3"/>
    </row>
    <row r="1096" spans="1:15" x14ac:dyDescent="0.3">
      <c r="A1096" s="3"/>
      <c r="C1096" s="3"/>
      <c r="D1096" s="3"/>
      <c r="E1096" s="3"/>
      <c r="F1096" s="3"/>
      <c r="J1096" s="3"/>
      <c r="K1096" s="3"/>
      <c r="L1096" s="3"/>
      <c r="M1096" s="3"/>
      <c r="N1096" s="3"/>
      <c r="O1096" s="3"/>
    </row>
    <row r="1097" spans="1:15" x14ac:dyDescent="0.3">
      <c r="A1097" s="3"/>
      <c r="C1097" s="3"/>
      <c r="D1097" s="3"/>
      <c r="E1097" s="3"/>
      <c r="F1097" s="3"/>
      <c r="J1097" s="3"/>
      <c r="K1097" s="3"/>
      <c r="L1097" s="3"/>
      <c r="M1097" s="3"/>
      <c r="N1097" s="3"/>
      <c r="O1097" s="3"/>
    </row>
    <row r="1098" spans="1:15" x14ac:dyDescent="0.3">
      <c r="A1098" s="3"/>
      <c r="C1098" s="3"/>
      <c r="D1098" s="3"/>
      <c r="E1098" s="3"/>
      <c r="F1098" s="3"/>
      <c r="J1098" s="3"/>
      <c r="K1098" s="3"/>
      <c r="L1098" s="3"/>
      <c r="M1098" s="3"/>
      <c r="N1098" s="3"/>
      <c r="O1098" s="3"/>
    </row>
    <row r="1099" spans="1:15" x14ac:dyDescent="0.3">
      <c r="A1099" s="3"/>
      <c r="C1099" s="3"/>
      <c r="D1099" s="3"/>
      <c r="E1099" s="3"/>
      <c r="F1099" s="3"/>
      <c r="J1099" s="3"/>
      <c r="K1099" s="3"/>
      <c r="L1099" s="3"/>
      <c r="M1099" s="3"/>
      <c r="N1099" s="3"/>
      <c r="O1099" s="3"/>
    </row>
    <row r="1100" spans="1:15" x14ac:dyDescent="0.3">
      <c r="A1100" s="3"/>
      <c r="C1100" s="3"/>
      <c r="D1100" s="3"/>
      <c r="E1100" s="3"/>
      <c r="F1100" s="3"/>
      <c r="J1100" s="3"/>
      <c r="K1100" s="3"/>
      <c r="L1100" s="3"/>
      <c r="M1100" s="3"/>
      <c r="N1100" s="3"/>
      <c r="O1100" s="3"/>
    </row>
    <row r="1101" spans="1:15" x14ac:dyDescent="0.3">
      <c r="A1101" s="3"/>
      <c r="C1101" s="3"/>
      <c r="D1101" s="3"/>
      <c r="E1101" s="3"/>
      <c r="F1101" s="3"/>
      <c r="J1101" s="3"/>
      <c r="K1101" s="3"/>
      <c r="L1101" s="3"/>
      <c r="M1101" s="3"/>
      <c r="N1101" s="3"/>
      <c r="O1101" s="3"/>
    </row>
    <row r="1102" spans="1:15" x14ac:dyDescent="0.3">
      <c r="A1102" s="3"/>
      <c r="C1102" s="3"/>
      <c r="D1102" s="3"/>
      <c r="E1102" s="3"/>
      <c r="F1102" s="3"/>
      <c r="J1102" s="3"/>
      <c r="K1102" s="3"/>
      <c r="L1102" s="3"/>
      <c r="M1102" s="3"/>
      <c r="N1102" s="3"/>
      <c r="O1102" s="3"/>
    </row>
    <row r="1103" spans="1:15" x14ac:dyDescent="0.3">
      <c r="A1103" s="3"/>
      <c r="C1103" s="3"/>
      <c r="D1103" s="3"/>
      <c r="E1103" s="3"/>
      <c r="F1103" s="3"/>
      <c r="J1103" s="3"/>
      <c r="K1103" s="3"/>
      <c r="L1103" s="3"/>
      <c r="M1103" s="3"/>
      <c r="N1103" s="3"/>
      <c r="O1103" s="3"/>
    </row>
    <row r="1104" spans="1:15" x14ac:dyDescent="0.3">
      <c r="A1104" s="3"/>
      <c r="C1104" s="3"/>
      <c r="D1104" s="3"/>
      <c r="E1104" s="3"/>
      <c r="F1104" s="3"/>
      <c r="J1104" s="3"/>
      <c r="K1104" s="3"/>
      <c r="L1104" s="3"/>
      <c r="M1104" s="3"/>
      <c r="N1104" s="3"/>
      <c r="O1104" s="3"/>
    </row>
    <row r="1105" spans="1:15" x14ac:dyDescent="0.3">
      <c r="A1105" s="3"/>
      <c r="C1105" s="3"/>
      <c r="D1105" s="3"/>
      <c r="E1105" s="3"/>
      <c r="F1105" s="3"/>
      <c r="J1105" s="3"/>
      <c r="K1105" s="3"/>
      <c r="L1105" s="3"/>
      <c r="M1105" s="3"/>
      <c r="N1105" s="3"/>
      <c r="O1105" s="3"/>
    </row>
    <row r="1106" spans="1:15" x14ac:dyDescent="0.3">
      <c r="A1106" s="3"/>
      <c r="C1106" s="3"/>
      <c r="D1106" s="3"/>
      <c r="E1106" s="3"/>
      <c r="F1106" s="3"/>
      <c r="J1106" s="3"/>
      <c r="K1106" s="3"/>
      <c r="L1106" s="3"/>
      <c r="M1106" s="3"/>
      <c r="N1106" s="3"/>
      <c r="O1106" s="3"/>
    </row>
    <row r="1107" spans="1:15" x14ac:dyDescent="0.3">
      <c r="A1107" s="3"/>
      <c r="C1107" s="3"/>
      <c r="D1107" s="3"/>
      <c r="E1107" s="3"/>
      <c r="F1107" s="3"/>
      <c r="J1107" s="3"/>
      <c r="K1107" s="3"/>
      <c r="L1107" s="3"/>
      <c r="M1107" s="3"/>
      <c r="N1107" s="3"/>
      <c r="O1107" s="3"/>
    </row>
    <row r="1108" spans="1:15" x14ac:dyDescent="0.3">
      <c r="A1108" s="3"/>
      <c r="C1108" s="3"/>
      <c r="D1108" s="3"/>
      <c r="E1108" s="3"/>
      <c r="F1108" s="3"/>
      <c r="J1108" s="3"/>
      <c r="K1108" s="3"/>
      <c r="L1108" s="3"/>
      <c r="M1108" s="3"/>
      <c r="N1108" s="3"/>
      <c r="O1108" s="3"/>
    </row>
    <row r="1109" spans="1:15" x14ac:dyDescent="0.3">
      <c r="A1109" s="3"/>
      <c r="C1109" s="3"/>
      <c r="D1109" s="3"/>
      <c r="E1109" s="3"/>
      <c r="F1109" s="3"/>
      <c r="J1109" s="3"/>
      <c r="K1109" s="3"/>
      <c r="L1109" s="3"/>
      <c r="M1109" s="3"/>
      <c r="N1109" s="3"/>
      <c r="O1109" s="3"/>
    </row>
    <row r="1110" spans="1:15" x14ac:dyDescent="0.3">
      <c r="A1110" s="3"/>
      <c r="C1110" s="3"/>
      <c r="D1110" s="3"/>
      <c r="E1110" s="3"/>
      <c r="F1110" s="3"/>
      <c r="J1110" s="3"/>
      <c r="K1110" s="3"/>
      <c r="L1110" s="3"/>
      <c r="M1110" s="3"/>
      <c r="N1110" s="3"/>
      <c r="O1110" s="3"/>
    </row>
    <row r="1111" spans="1:15" x14ac:dyDescent="0.3">
      <c r="A1111" s="3"/>
      <c r="C1111" s="3"/>
      <c r="D1111" s="3"/>
      <c r="E1111" s="3"/>
      <c r="F1111" s="3"/>
      <c r="J1111" s="3"/>
      <c r="K1111" s="3"/>
      <c r="L1111" s="3"/>
      <c r="M1111" s="3"/>
      <c r="N1111" s="3"/>
      <c r="O1111" s="3"/>
    </row>
    <row r="1112" spans="1:15" x14ac:dyDescent="0.3">
      <c r="A1112" s="3"/>
      <c r="C1112" s="3"/>
      <c r="D1112" s="3"/>
      <c r="E1112" s="3"/>
      <c r="F1112" s="3"/>
      <c r="J1112" s="3"/>
      <c r="K1112" s="3"/>
      <c r="L1112" s="3"/>
      <c r="M1112" s="3"/>
      <c r="N1112" s="3"/>
      <c r="O1112" s="3"/>
    </row>
    <row r="1113" spans="1:15" x14ac:dyDescent="0.3">
      <c r="A1113" s="3"/>
      <c r="C1113" s="3"/>
      <c r="D1113" s="3"/>
      <c r="E1113" s="3"/>
      <c r="F1113" s="3"/>
      <c r="J1113" s="3"/>
      <c r="K1113" s="3"/>
      <c r="L1113" s="3"/>
      <c r="M1113" s="3"/>
      <c r="N1113" s="3"/>
      <c r="O1113" s="3"/>
    </row>
    <row r="1114" spans="1:15" x14ac:dyDescent="0.3">
      <c r="A1114" s="3"/>
      <c r="C1114" s="3"/>
      <c r="D1114" s="3"/>
      <c r="E1114" s="3"/>
      <c r="F1114" s="3"/>
      <c r="J1114" s="3"/>
      <c r="K1114" s="3"/>
      <c r="L1114" s="3"/>
      <c r="M1114" s="3"/>
      <c r="N1114" s="3"/>
      <c r="O1114" s="3"/>
    </row>
    <row r="1115" spans="1:15" x14ac:dyDescent="0.3">
      <c r="A1115" s="3"/>
      <c r="C1115" s="3"/>
      <c r="D1115" s="3"/>
      <c r="E1115" s="3"/>
      <c r="F1115" s="3"/>
      <c r="J1115" s="3"/>
      <c r="K1115" s="3"/>
      <c r="L1115" s="3"/>
      <c r="M1115" s="3"/>
      <c r="N1115" s="3"/>
      <c r="O1115" s="3"/>
    </row>
    <row r="1116" spans="1:15" x14ac:dyDescent="0.3">
      <c r="A1116" s="3"/>
      <c r="C1116" s="3"/>
      <c r="D1116" s="3"/>
      <c r="E1116" s="3"/>
      <c r="F1116" s="3"/>
      <c r="J1116" s="3"/>
      <c r="K1116" s="3"/>
      <c r="L1116" s="3"/>
      <c r="M1116" s="3"/>
      <c r="N1116" s="3"/>
      <c r="O1116" s="3"/>
    </row>
    <row r="1117" spans="1:15" x14ac:dyDescent="0.3">
      <c r="A1117" s="3"/>
      <c r="C1117" s="3"/>
      <c r="D1117" s="3"/>
      <c r="E1117" s="3"/>
      <c r="F1117" s="3"/>
      <c r="J1117" s="3"/>
      <c r="K1117" s="3"/>
      <c r="L1117" s="3"/>
      <c r="M1117" s="3"/>
      <c r="N1117" s="3"/>
      <c r="O1117" s="3"/>
    </row>
    <row r="1118" spans="1:15" x14ac:dyDescent="0.3">
      <c r="A1118" s="3"/>
      <c r="C1118" s="3"/>
      <c r="D1118" s="3"/>
      <c r="E1118" s="3"/>
      <c r="F1118" s="3"/>
      <c r="J1118" s="3"/>
      <c r="K1118" s="3"/>
      <c r="L1118" s="3"/>
      <c r="M1118" s="3"/>
      <c r="N1118" s="3"/>
      <c r="O1118" s="3"/>
    </row>
    <row r="1119" spans="1:15" x14ac:dyDescent="0.3">
      <c r="A1119" s="3"/>
      <c r="C1119" s="3"/>
      <c r="D1119" s="3"/>
      <c r="E1119" s="3"/>
      <c r="F1119" s="3"/>
      <c r="J1119" s="3"/>
      <c r="K1119" s="3"/>
      <c r="L1119" s="3"/>
      <c r="M1119" s="3"/>
      <c r="N1119" s="3"/>
      <c r="O1119" s="3"/>
    </row>
    <row r="1120" spans="1:15" x14ac:dyDescent="0.3">
      <c r="A1120" s="3"/>
      <c r="C1120" s="3"/>
      <c r="D1120" s="3"/>
      <c r="E1120" s="3"/>
      <c r="F1120" s="3"/>
      <c r="J1120" s="3"/>
      <c r="K1120" s="3"/>
      <c r="L1120" s="3"/>
      <c r="M1120" s="3"/>
      <c r="N1120" s="3"/>
      <c r="O1120" s="3"/>
    </row>
    <row r="1121" spans="1:15" x14ac:dyDescent="0.3">
      <c r="A1121" s="3"/>
      <c r="C1121" s="3"/>
      <c r="D1121" s="3"/>
      <c r="E1121" s="3"/>
      <c r="F1121" s="3"/>
      <c r="J1121" s="3"/>
      <c r="K1121" s="3"/>
      <c r="L1121" s="3"/>
      <c r="M1121" s="3"/>
      <c r="N1121" s="3"/>
      <c r="O1121" s="3"/>
    </row>
    <row r="1122" spans="1:15" x14ac:dyDescent="0.3">
      <c r="A1122" s="3"/>
      <c r="C1122" s="3"/>
      <c r="D1122" s="3"/>
      <c r="E1122" s="3"/>
      <c r="F1122" s="3"/>
      <c r="J1122" s="3"/>
      <c r="K1122" s="3"/>
      <c r="L1122" s="3"/>
      <c r="M1122" s="3"/>
      <c r="N1122" s="3"/>
      <c r="O1122" s="3"/>
    </row>
    <row r="1123" spans="1:15" x14ac:dyDescent="0.3">
      <c r="A1123" s="3"/>
      <c r="C1123" s="3"/>
      <c r="D1123" s="3"/>
      <c r="E1123" s="3"/>
      <c r="F1123" s="3"/>
      <c r="J1123" s="3"/>
      <c r="K1123" s="3"/>
      <c r="L1123" s="3"/>
      <c r="M1123" s="3"/>
      <c r="N1123" s="3"/>
      <c r="O1123" s="3"/>
    </row>
    <row r="1124" spans="1:15" x14ac:dyDescent="0.3">
      <c r="A1124" s="3"/>
      <c r="C1124" s="3"/>
      <c r="D1124" s="3"/>
      <c r="E1124" s="3"/>
      <c r="F1124" s="3"/>
      <c r="J1124" s="3"/>
      <c r="K1124" s="3"/>
      <c r="L1124" s="3"/>
      <c r="M1124" s="3"/>
      <c r="N1124" s="3"/>
      <c r="O1124" s="3"/>
    </row>
    <row r="1125" spans="1:15" x14ac:dyDescent="0.3">
      <c r="A1125" s="3"/>
      <c r="C1125" s="3"/>
      <c r="D1125" s="3"/>
      <c r="E1125" s="3"/>
      <c r="F1125" s="3"/>
      <c r="J1125" s="3"/>
      <c r="K1125" s="3"/>
      <c r="L1125" s="3"/>
      <c r="M1125" s="3"/>
      <c r="N1125" s="3"/>
      <c r="O1125" s="3"/>
    </row>
    <row r="1126" spans="1:15" x14ac:dyDescent="0.3">
      <c r="A1126" s="3"/>
      <c r="C1126" s="3"/>
      <c r="D1126" s="3"/>
      <c r="E1126" s="3"/>
      <c r="F1126" s="3"/>
      <c r="J1126" s="3"/>
      <c r="K1126" s="3"/>
      <c r="L1126" s="3"/>
      <c r="M1126" s="3"/>
      <c r="N1126" s="3"/>
      <c r="O1126" s="3"/>
    </row>
    <row r="1127" spans="1:15" x14ac:dyDescent="0.3">
      <c r="A1127" s="3"/>
      <c r="C1127" s="3"/>
      <c r="D1127" s="3"/>
      <c r="E1127" s="3"/>
      <c r="F1127" s="3"/>
      <c r="J1127" s="3"/>
      <c r="K1127" s="3"/>
      <c r="L1127" s="3"/>
      <c r="M1127" s="3"/>
      <c r="N1127" s="3"/>
      <c r="O1127" s="3"/>
    </row>
    <row r="1128" spans="1:15" x14ac:dyDescent="0.3">
      <c r="A1128" s="3"/>
      <c r="C1128" s="3"/>
      <c r="D1128" s="3"/>
      <c r="E1128" s="3"/>
      <c r="F1128" s="3"/>
      <c r="J1128" s="3"/>
      <c r="K1128" s="3"/>
      <c r="L1128" s="3"/>
      <c r="M1128" s="3"/>
      <c r="N1128" s="3"/>
      <c r="O1128" s="3"/>
    </row>
    <row r="1129" spans="1:15" x14ac:dyDescent="0.3">
      <c r="A1129" s="3"/>
      <c r="C1129" s="3"/>
      <c r="D1129" s="3"/>
      <c r="E1129" s="3"/>
      <c r="F1129" s="3"/>
      <c r="J1129" s="3"/>
      <c r="K1129" s="3"/>
      <c r="L1129" s="3"/>
      <c r="M1129" s="3"/>
      <c r="N1129" s="3"/>
      <c r="O1129" s="3"/>
    </row>
    <row r="1130" spans="1:15" x14ac:dyDescent="0.3">
      <c r="A1130" s="3"/>
      <c r="C1130" s="3"/>
      <c r="D1130" s="3"/>
      <c r="E1130" s="3"/>
      <c r="F1130" s="3"/>
      <c r="J1130" s="3"/>
      <c r="K1130" s="3"/>
      <c r="L1130" s="3"/>
      <c r="M1130" s="3"/>
      <c r="N1130" s="3"/>
      <c r="O1130" s="3"/>
    </row>
    <row r="1131" spans="1:15" x14ac:dyDescent="0.3">
      <c r="A1131" s="3"/>
      <c r="C1131" s="3"/>
      <c r="D1131" s="3"/>
      <c r="E1131" s="3"/>
      <c r="F1131" s="3"/>
      <c r="J1131" s="3"/>
      <c r="K1131" s="3"/>
      <c r="L1131" s="3"/>
      <c r="M1131" s="3"/>
      <c r="N1131" s="3"/>
      <c r="O1131" s="3"/>
    </row>
    <row r="1132" spans="1:15" x14ac:dyDescent="0.3">
      <c r="A1132" s="3"/>
      <c r="C1132" s="3"/>
      <c r="D1132" s="3"/>
      <c r="E1132" s="3"/>
      <c r="F1132" s="3"/>
      <c r="J1132" s="3"/>
      <c r="K1132" s="3"/>
      <c r="L1132" s="3"/>
      <c r="M1132" s="3"/>
      <c r="N1132" s="3"/>
      <c r="O1132" s="3"/>
    </row>
    <row r="1133" spans="1:15" x14ac:dyDescent="0.3">
      <c r="A1133" s="3"/>
      <c r="C1133" s="3"/>
      <c r="D1133" s="3"/>
      <c r="E1133" s="3"/>
      <c r="F1133" s="3"/>
      <c r="J1133" s="3"/>
      <c r="K1133" s="3"/>
      <c r="L1133" s="3"/>
      <c r="M1133" s="3"/>
      <c r="N1133" s="3"/>
      <c r="O1133" s="3"/>
    </row>
    <row r="1134" spans="1:15" x14ac:dyDescent="0.3">
      <c r="A1134" s="3"/>
      <c r="C1134" s="3"/>
      <c r="D1134" s="3"/>
      <c r="E1134" s="3"/>
      <c r="F1134" s="3"/>
      <c r="J1134" s="3"/>
      <c r="K1134" s="3"/>
      <c r="L1134" s="3"/>
      <c r="M1134" s="3"/>
      <c r="N1134" s="3"/>
      <c r="O1134" s="3"/>
    </row>
    <row r="1135" spans="1:15" x14ac:dyDescent="0.3">
      <c r="A1135" s="3"/>
      <c r="C1135" s="3"/>
      <c r="D1135" s="3"/>
      <c r="E1135" s="3"/>
      <c r="F1135" s="3"/>
      <c r="J1135" s="3"/>
      <c r="K1135" s="3"/>
      <c r="L1135" s="3"/>
      <c r="M1135" s="3"/>
      <c r="N1135" s="3"/>
      <c r="O1135" s="3"/>
    </row>
    <row r="1136" spans="1:15" x14ac:dyDescent="0.3">
      <c r="A1136" s="3"/>
      <c r="C1136" s="3"/>
      <c r="D1136" s="3"/>
      <c r="E1136" s="3"/>
      <c r="F1136" s="3"/>
      <c r="J1136" s="3"/>
      <c r="K1136" s="3"/>
      <c r="L1136" s="3"/>
      <c r="M1136" s="3"/>
      <c r="N1136" s="3"/>
      <c r="O1136" s="3"/>
    </row>
    <row r="1137" spans="1:15" x14ac:dyDescent="0.3">
      <c r="A1137" s="3"/>
      <c r="C1137" s="3"/>
      <c r="D1137" s="3"/>
      <c r="E1137" s="3"/>
      <c r="F1137" s="3"/>
      <c r="J1137" s="3"/>
      <c r="K1137" s="3"/>
      <c r="L1137" s="3"/>
      <c r="M1137" s="3"/>
      <c r="N1137" s="3"/>
      <c r="O1137" s="3"/>
    </row>
    <row r="1138" spans="1:15" x14ac:dyDescent="0.3">
      <c r="A1138" s="3"/>
      <c r="C1138" s="3"/>
      <c r="D1138" s="3"/>
      <c r="E1138" s="3"/>
      <c r="F1138" s="3"/>
      <c r="J1138" s="3"/>
      <c r="K1138" s="3"/>
      <c r="L1138" s="3"/>
      <c r="M1138" s="3"/>
      <c r="N1138" s="3"/>
      <c r="O1138" s="3"/>
    </row>
    <row r="1139" spans="1:15" x14ac:dyDescent="0.3">
      <c r="A1139" s="3"/>
      <c r="C1139" s="3"/>
      <c r="D1139" s="3"/>
      <c r="E1139" s="3"/>
      <c r="F1139" s="3"/>
      <c r="J1139" s="3"/>
      <c r="K1139" s="3"/>
      <c r="L1139" s="3"/>
      <c r="M1139" s="3"/>
      <c r="N1139" s="3"/>
      <c r="O1139" s="3"/>
    </row>
    <row r="1140" spans="1:15" x14ac:dyDescent="0.3">
      <c r="A1140" s="3"/>
      <c r="C1140" s="3"/>
      <c r="D1140" s="3"/>
      <c r="E1140" s="3"/>
      <c r="F1140" s="3"/>
      <c r="J1140" s="3"/>
      <c r="K1140" s="3"/>
      <c r="L1140" s="3"/>
      <c r="M1140" s="3"/>
      <c r="N1140" s="3"/>
      <c r="O1140" s="3"/>
    </row>
    <row r="1141" spans="1:15" x14ac:dyDescent="0.3">
      <c r="A1141" s="3"/>
      <c r="C1141" s="3"/>
      <c r="D1141" s="3"/>
      <c r="E1141" s="3"/>
      <c r="F1141" s="3"/>
      <c r="J1141" s="3"/>
      <c r="K1141" s="3"/>
      <c r="L1141" s="3"/>
      <c r="M1141" s="3"/>
      <c r="N1141" s="3"/>
      <c r="O1141" s="3"/>
    </row>
    <row r="1142" spans="1:15" x14ac:dyDescent="0.3">
      <c r="A1142" s="3"/>
      <c r="C1142" s="3"/>
      <c r="D1142" s="3"/>
      <c r="E1142" s="3"/>
      <c r="F1142" s="3"/>
      <c r="J1142" s="3"/>
      <c r="K1142" s="3"/>
      <c r="L1142" s="3"/>
      <c r="M1142" s="3"/>
      <c r="N1142" s="3"/>
      <c r="O1142" s="3"/>
    </row>
    <row r="1143" spans="1:15" x14ac:dyDescent="0.3">
      <c r="A1143" s="3"/>
      <c r="C1143" s="3"/>
      <c r="D1143" s="3"/>
      <c r="E1143" s="3"/>
      <c r="F1143" s="3"/>
      <c r="J1143" s="3"/>
      <c r="K1143" s="3"/>
      <c r="L1143" s="3"/>
      <c r="M1143" s="3"/>
      <c r="N1143" s="3"/>
      <c r="O1143" s="3"/>
    </row>
    <row r="1144" spans="1:15" x14ac:dyDescent="0.3">
      <c r="A1144" s="3"/>
      <c r="C1144" s="3"/>
      <c r="D1144" s="3"/>
      <c r="E1144" s="3"/>
      <c r="F1144" s="3"/>
      <c r="J1144" s="3"/>
      <c r="K1144" s="3"/>
      <c r="L1144" s="3"/>
      <c r="M1144" s="3"/>
      <c r="N1144" s="3"/>
      <c r="O1144" s="3"/>
    </row>
    <row r="1145" spans="1:15" x14ac:dyDescent="0.3">
      <c r="A1145" s="3"/>
      <c r="C1145" s="3"/>
      <c r="D1145" s="3"/>
      <c r="E1145" s="3"/>
      <c r="F1145" s="3"/>
      <c r="J1145" s="3"/>
      <c r="K1145" s="3"/>
      <c r="L1145" s="3"/>
      <c r="M1145" s="3"/>
      <c r="N1145" s="3"/>
      <c r="O1145" s="3"/>
    </row>
    <row r="1146" spans="1:15" x14ac:dyDescent="0.3">
      <c r="A1146" s="3"/>
      <c r="C1146" s="3"/>
      <c r="D1146" s="3"/>
      <c r="E1146" s="3"/>
      <c r="F1146" s="3"/>
      <c r="J1146" s="3"/>
      <c r="K1146" s="3"/>
      <c r="L1146" s="3"/>
      <c r="M1146" s="3"/>
      <c r="N1146" s="3"/>
      <c r="O1146" s="3"/>
    </row>
    <row r="1147" spans="1:15" x14ac:dyDescent="0.3">
      <c r="A1147" s="3"/>
      <c r="C1147" s="3"/>
      <c r="D1147" s="3"/>
      <c r="E1147" s="3"/>
      <c r="F1147" s="3"/>
      <c r="J1147" s="3"/>
      <c r="K1147" s="3"/>
      <c r="L1147" s="3"/>
      <c r="M1147" s="3"/>
      <c r="N1147" s="3"/>
      <c r="O1147" s="3"/>
    </row>
    <row r="1148" spans="1:15" x14ac:dyDescent="0.3">
      <c r="A1148" s="3"/>
      <c r="C1148" s="3"/>
      <c r="D1148" s="3"/>
      <c r="E1148" s="3"/>
      <c r="F1148" s="3"/>
      <c r="J1148" s="3"/>
      <c r="K1148" s="3"/>
      <c r="L1148" s="3"/>
      <c r="M1148" s="3"/>
      <c r="N1148" s="3"/>
      <c r="O1148" s="3"/>
    </row>
    <row r="1149" spans="1:15" x14ac:dyDescent="0.3">
      <c r="A1149" s="3"/>
      <c r="C1149" s="3"/>
      <c r="D1149" s="3"/>
      <c r="E1149" s="3"/>
      <c r="F1149" s="3"/>
      <c r="J1149" s="3"/>
      <c r="K1149" s="3"/>
      <c r="L1149" s="3"/>
      <c r="M1149" s="3"/>
      <c r="N1149" s="3"/>
      <c r="O1149" s="3"/>
    </row>
    <row r="1150" spans="1:15" x14ac:dyDescent="0.3">
      <c r="A1150" s="3"/>
      <c r="C1150" s="3"/>
      <c r="D1150" s="3"/>
      <c r="E1150" s="3"/>
      <c r="F1150" s="3"/>
      <c r="J1150" s="3"/>
      <c r="K1150" s="3"/>
      <c r="L1150" s="3"/>
      <c r="M1150" s="3"/>
      <c r="N1150" s="3"/>
      <c r="O1150" s="3"/>
    </row>
    <row r="1151" spans="1:15" x14ac:dyDescent="0.3">
      <c r="A1151" s="3"/>
      <c r="C1151" s="3"/>
      <c r="D1151" s="3"/>
      <c r="E1151" s="3"/>
      <c r="F1151" s="3"/>
      <c r="J1151" s="3"/>
      <c r="K1151" s="3"/>
      <c r="L1151" s="3"/>
      <c r="M1151" s="3"/>
      <c r="N1151" s="3"/>
      <c r="O1151" s="3"/>
    </row>
    <row r="1152" spans="1:15" x14ac:dyDescent="0.3">
      <c r="A1152" s="3"/>
      <c r="C1152" s="3"/>
      <c r="D1152" s="3"/>
      <c r="E1152" s="3"/>
      <c r="F1152" s="3"/>
      <c r="J1152" s="3"/>
      <c r="K1152" s="3"/>
      <c r="L1152" s="3"/>
      <c r="M1152" s="3"/>
      <c r="N1152" s="3"/>
      <c r="O1152" s="3"/>
    </row>
    <row r="1153" spans="1:15" x14ac:dyDescent="0.3">
      <c r="A1153" s="3"/>
      <c r="C1153" s="3"/>
      <c r="D1153" s="3"/>
      <c r="E1153" s="3"/>
      <c r="F1153" s="3"/>
      <c r="J1153" s="3"/>
      <c r="K1153" s="3"/>
      <c r="L1153" s="3"/>
      <c r="M1153" s="3"/>
      <c r="N1153" s="3"/>
      <c r="O1153" s="3"/>
    </row>
    <row r="1154" spans="1:15" x14ac:dyDescent="0.3">
      <c r="A1154" s="3"/>
      <c r="C1154" s="3"/>
      <c r="D1154" s="3"/>
      <c r="E1154" s="3"/>
      <c r="F1154" s="3"/>
      <c r="J1154" s="3"/>
      <c r="K1154" s="3"/>
      <c r="L1154" s="3"/>
      <c r="M1154" s="3"/>
      <c r="N1154" s="3"/>
      <c r="O1154" s="3"/>
    </row>
    <row r="1155" spans="1:15" x14ac:dyDescent="0.3">
      <c r="A1155" s="3"/>
      <c r="C1155" s="3"/>
      <c r="D1155" s="3"/>
      <c r="E1155" s="3"/>
      <c r="F1155" s="3"/>
      <c r="J1155" s="3"/>
      <c r="K1155" s="3"/>
      <c r="L1155" s="3"/>
      <c r="M1155" s="3"/>
      <c r="N1155" s="3"/>
      <c r="O1155" s="3"/>
    </row>
    <row r="1156" spans="1:15" x14ac:dyDescent="0.3">
      <c r="A1156" s="3"/>
      <c r="C1156" s="3"/>
      <c r="D1156" s="3"/>
      <c r="E1156" s="3"/>
      <c r="F1156" s="3"/>
      <c r="J1156" s="3"/>
      <c r="K1156" s="3"/>
      <c r="L1156" s="3"/>
      <c r="M1156" s="3"/>
      <c r="N1156" s="3"/>
      <c r="O1156" s="3"/>
    </row>
    <row r="1157" spans="1:15" x14ac:dyDescent="0.3">
      <c r="A1157" s="3"/>
      <c r="C1157" s="3"/>
      <c r="D1157" s="3"/>
      <c r="E1157" s="3"/>
      <c r="F1157" s="3"/>
      <c r="J1157" s="3"/>
      <c r="K1157" s="3"/>
      <c r="L1157" s="3"/>
      <c r="M1157" s="3"/>
      <c r="N1157" s="3"/>
      <c r="O1157" s="3"/>
    </row>
    <row r="1158" spans="1:15" x14ac:dyDescent="0.3">
      <c r="A1158" s="3"/>
      <c r="C1158" s="3"/>
      <c r="D1158" s="3"/>
      <c r="E1158" s="3"/>
      <c r="F1158" s="3"/>
      <c r="J1158" s="3"/>
      <c r="K1158" s="3"/>
      <c r="L1158" s="3"/>
      <c r="M1158" s="3"/>
      <c r="N1158" s="3"/>
      <c r="O1158" s="3"/>
    </row>
    <row r="1159" spans="1:15" x14ac:dyDescent="0.3">
      <c r="A1159" s="3"/>
      <c r="C1159" s="3"/>
      <c r="D1159" s="3"/>
      <c r="E1159" s="3"/>
      <c r="F1159" s="3"/>
      <c r="J1159" s="3"/>
      <c r="K1159" s="3"/>
      <c r="L1159" s="3"/>
      <c r="M1159" s="3"/>
      <c r="N1159" s="3"/>
      <c r="O1159" s="3"/>
    </row>
    <row r="1160" spans="1:15" x14ac:dyDescent="0.3">
      <c r="A1160" s="3"/>
      <c r="C1160" s="3"/>
      <c r="D1160" s="3"/>
      <c r="E1160" s="3"/>
      <c r="F1160" s="3"/>
      <c r="J1160" s="3"/>
      <c r="K1160" s="3"/>
      <c r="L1160" s="3"/>
      <c r="M1160" s="3"/>
      <c r="N1160" s="3"/>
      <c r="O1160" s="3"/>
    </row>
    <row r="1161" spans="1:15" x14ac:dyDescent="0.3">
      <c r="A1161" s="3"/>
      <c r="C1161" s="3"/>
      <c r="D1161" s="3"/>
      <c r="E1161" s="3"/>
      <c r="F1161" s="3"/>
      <c r="J1161" s="3"/>
      <c r="K1161" s="3"/>
      <c r="L1161" s="3"/>
      <c r="M1161" s="3"/>
      <c r="N1161" s="3"/>
      <c r="O1161" s="3"/>
    </row>
    <row r="1162" spans="1:15" x14ac:dyDescent="0.3">
      <c r="A1162" s="3"/>
      <c r="C1162" s="3"/>
      <c r="D1162" s="3"/>
      <c r="E1162" s="3"/>
      <c r="F1162" s="3"/>
      <c r="J1162" s="3"/>
      <c r="K1162" s="3"/>
      <c r="L1162" s="3"/>
      <c r="M1162" s="3"/>
      <c r="N1162" s="3"/>
      <c r="O1162" s="3"/>
    </row>
    <row r="1163" spans="1:15" x14ac:dyDescent="0.3">
      <c r="A1163" s="3"/>
      <c r="C1163" s="3"/>
      <c r="D1163" s="3"/>
      <c r="E1163" s="3"/>
      <c r="F1163" s="3"/>
      <c r="J1163" s="3"/>
      <c r="K1163" s="3"/>
      <c r="L1163" s="3"/>
      <c r="M1163" s="3"/>
      <c r="N1163" s="3"/>
      <c r="O1163" s="3"/>
    </row>
    <row r="1164" spans="1:15" x14ac:dyDescent="0.3">
      <c r="A1164" s="3"/>
      <c r="C1164" s="3"/>
      <c r="D1164" s="3"/>
      <c r="E1164" s="3"/>
      <c r="F1164" s="3"/>
      <c r="J1164" s="3"/>
      <c r="K1164" s="3"/>
      <c r="L1164" s="3"/>
      <c r="M1164" s="3"/>
      <c r="N1164" s="3"/>
      <c r="O1164" s="3"/>
    </row>
    <row r="1165" spans="1:15" x14ac:dyDescent="0.3">
      <c r="A1165" s="3"/>
      <c r="C1165" s="3"/>
      <c r="D1165" s="3"/>
      <c r="E1165" s="3"/>
      <c r="F1165" s="3"/>
      <c r="J1165" s="3"/>
      <c r="K1165" s="3"/>
      <c r="L1165" s="3"/>
      <c r="M1165" s="3"/>
      <c r="N1165" s="3"/>
      <c r="O1165" s="3"/>
    </row>
    <row r="1166" spans="1:15" x14ac:dyDescent="0.3">
      <c r="A1166" s="3"/>
      <c r="C1166" s="3"/>
      <c r="D1166" s="3"/>
      <c r="E1166" s="3"/>
      <c r="F1166" s="3"/>
      <c r="J1166" s="3"/>
      <c r="K1166" s="3"/>
      <c r="L1166" s="3"/>
      <c r="M1166" s="3"/>
      <c r="N1166" s="3"/>
      <c r="O1166" s="3"/>
    </row>
    <row r="1167" spans="1:15" x14ac:dyDescent="0.3">
      <c r="A1167" s="3"/>
      <c r="C1167" s="3"/>
      <c r="D1167" s="3"/>
      <c r="E1167" s="3"/>
      <c r="F1167" s="3"/>
      <c r="J1167" s="3"/>
      <c r="K1167" s="3"/>
      <c r="L1167" s="3"/>
      <c r="M1167" s="3"/>
      <c r="N1167" s="3"/>
      <c r="O1167" s="3"/>
    </row>
    <row r="1168" spans="1:15" x14ac:dyDescent="0.3">
      <c r="A1168" s="3"/>
      <c r="C1168" s="3"/>
      <c r="D1168" s="3"/>
      <c r="E1168" s="3"/>
      <c r="F1168" s="3"/>
      <c r="J1168" s="3"/>
      <c r="K1168" s="3"/>
      <c r="L1168" s="3"/>
      <c r="M1168" s="3"/>
      <c r="N1168" s="3"/>
      <c r="O1168" s="3"/>
    </row>
    <row r="1169" spans="1:15" x14ac:dyDescent="0.3">
      <c r="A1169" s="3"/>
      <c r="C1169" s="3"/>
      <c r="D1169" s="3"/>
      <c r="E1169" s="3"/>
      <c r="F1169" s="3"/>
      <c r="J1169" s="3"/>
      <c r="K1169" s="3"/>
      <c r="L1169" s="3"/>
      <c r="M1169" s="3"/>
      <c r="N1169" s="3"/>
      <c r="O1169" s="3"/>
    </row>
    <row r="1170" spans="1:15" x14ac:dyDescent="0.3">
      <c r="A1170" s="3"/>
      <c r="C1170" s="3"/>
      <c r="D1170" s="3"/>
      <c r="E1170" s="3"/>
      <c r="F1170" s="3"/>
      <c r="J1170" s="3"/>
      <c r="K1170" s="3"/>
      <c r="L1170" s="3"/>
      <c r="M1170" s="3"/>
      <c r="N1170" s="3"/>
      <c r="O1170" s="3"/>
    </row>
    <row r="1171" spans="1:15" x14ac:dyDescent="0.3">
      <c r="A1171" s="3"/>
      <c r="C1171" s="3"/>
      <c r="D1171" s="3"/>
      <c r="E1171" s="3"/>
      <c r="F1171" s="3"/>
      <c r="J1171" s="3"/>
      <c r="K1171" s="3"/>
      <c r="L1171" s="3"/>
      <c r="M1171" s="3"/>
      <c r="N1171" s="3"/>
      <c r="O1171" s="3"/>
    </row>
    <row r="1172" spans="1:15" x14ac:dyDescent="0.3">
      <c r="A1172" s="3"/>
      <c r="C1172" s="3"/>
      <c r="D1172" s="3"/>
      <c r="E1172" s="3"/>
      <c r="F1172" s="3"/>
      <c r="J1172" s="3"/>
      <c r="K1172" s="3"/>
      <c r="L1172" s="3"/>
      <c r="M1172" s="3"/>
      <c r="N1172" s="3"/>
      <c r="O1172" s="3"/>
    </row>
    <row r="1173" spans="1:15" x14ac:dyDescent="0.3">
      <c r="A1173" s="3"/>
      <c r="C1173" s="3"/>
      <c r="D1173" s="3"/>
      <c r="E1173" s="3"/>
      <c r="F1173" s="3"/>
      <c r="J1173" s="3"/>
      <c r="K1173" s="3"/>
      <c r="L1173" s="3"/>
      <c r="M1173" s="3"/>
      <c r="N1173" s="3"/>
      <c r="O1173" s="3"/>
    </row>
    <row r="1174" spans="1:15" x14ac:dyDescent="0.3">
      <c r="A1174" s="3"/>
      <c r="C1174" s="3"/>
      <c r="D1174" s="3"/>
      <c r="E1174" s="3"/>
      <c r="F1174" s="3"/>
      <c r="J1174" s="3"/>
      <c r="K1174" s="3"/>
      <c r="L1174" s="3"/>
      <c r="M1174" s="3"/>
      <c r="N1174" s="3"/>
      <c r="O1174" s="3"/>
    </row>
    <row r="1175" spans="1:15" x14ac:dyDescent="0.3">
      <c r="A1175" s="3"/>
      <c r="C1175" s="3"/>
      <c r="D1175" s="3"/>
      <c r="E1175" s="3"/>
      <c r="F1175" s="3"/>
      <c r="J1175" s="3"/>
      <c r="K1175" s="3"/>
      <c r="L1175" s="3"/>
      <c r="M1175" s="3"/>
      <c r="N1175" s="3"/>
      <c r="O1175" s="3"/>
    </row>
    <row r="1176" spans="1:15" x14ac:dyDescent="0.3">
      <c r="A1176" s="3"/>
      <c r="C1176" s="3"/>
      <c r="D1176" s="3"/>
      <c r="E1176" s="3"/>
      <c r="F1176" s="3"/>
      <c r="J1176" s="3"/>
      <c r="K1176" s="3"/>
      <c r="L1176" s="3"/>
      <c r="M1176" s="3"/>
      <c r="N1176" s="3"/>
      <c r="O1176" s="3"/>
    </row>
    <row r="1177" spans="1:15" x14ac:dyDescent="0.3">
      <c r="A1177" s="3"/>
      <c r="C1177" s="3"/>
      <c r="D1177" s="3"/>
      <c r="E1177" s="3"/>
      <c r="F1177" s="3"/>
      <c r="J1177" s="3"/>
      <c r="K1177" s="3"/>
      <c r="L1177" s="3"/>
      <c r="M1177" s="3"/>
      <c r="N1177" s="3"/>
      <c r="O1177" s="3"/>
    </row>
    <row r="1178" spans="1:15" x14ac:dyDescent="0.3">
      <c r="A1178" s="3"/>
      <c r="C1178" s="3"/>
      <c r="D1178" s="3"/>
      <c r="E1178" s="3"/>
      <c r="F1178" s="3"/>
      <c r="J1178" s="3"/>
      <c r="K1178" s="3"/>
      <c r="L1178" s="3"/>
      <c r="M1178" s="3"/>
      <c r="N1178" s="3"/>
      <c r="O1178" s="3"/>
    </row>
    <row r="1179" spans="1:15" x14ac:dyDescent="0.3">
      <c r="A1179" s="3"/>
      <c r="C1179" s="3"/>
      <c r="D1179" s="3"/>
      <c r="E1179" s="3"/>
      <c r="F1179" s="3"/>
      <c r="J1179" s="3"/>
      <c r="K1179" s="3"/>
      <c r="L1179" s="3"/>
      <c r="M1179" s="3"/>
      <c r="N1179" s="3"/>
      <c r="O1179" s="3"/>
    </row>
    <row r="1180" spans="1:15" x14ac:dyDescent="0.3">
      <c r="A1180" s="3"/>
      <c r="C1180" s="3"/>
      <c r="D1180" s="3"/>
      <c r="E1180" s="3"/>
      <c r="F1180" s="3"/>
      <c r="J1180" s="3"/>
      <c r="K1180" s="3"/>
      <c r="L1180" s="3"/>
      <c r="M1180" s="3"/>
      <c r="N1180" s="3"/>
      <c r="O1180" s="3"/>
    </row>
    <row r="1181" spans="1:15" x14ac:dyDescent="0.3">
      <c r="A1181" s="3"/>
      <c r="C1181" s="3"/>
      <c r="D1181" s="3"/>
      <c r="E1181" s="3"/>
      <c r="F1181" s="3"/>
      <c r="J1181" s="3"/>
      <c r="K1181" s="3"/>
      <c r="L1181" s="3"/>
      <c r="M1181" s="3"/>
      <c r="N1181" s="3"/>
      <c r="O1181" s="3"/>
    </row>
    <row r="1182" spans="1:15" x14ac:dyDescent="0.3">
      <c r="A1182" s="3"/>
      <c r="C1182" s="3"/>
      <c r="D1182" s="3"/>
      <c r="E1182" s="3"/>
      <c r="F1182" s="3"/>
      <c r="J1182" s="3"/>
      <c r="K1182" s="3"/>
      <c r="L1182" s="3"/>
      <c r="M1182" s="3"/>
      <c r="N1182" s="3"/>
      <c r="O1182" s="3"/>
    </row>
    <row r="1183" spans="1:15" x14ac:dyDescent="0.3">
      <c r="A1183" s="3"/>
      <c r="C1183" s="3"/>
      <c r="D1183" s="3"/>
      <c r="E1183" s="3"/>
      <c r="F1183" s="3"/>
      <c r="J1183" s="3"/>
      <c r="K1183" s="3"/>
      <c r="L1183" s="3"/>
      <c r="M1183" s="3"/>
      <c r="N1183" s="3"/>
      <c r="O1183" s="3"/>
    </row>
    <row r="1184" spans="1:15" x14ac:dyDescent="0.3">
      <c r="A1184" s="3"/>
      <c r="C1184" s="3"/>
      <c r="D1184" s="3"/>
      <c r="E1184" s="3"/>
      <c r="F1184" s="3"/>
      <c r="J1184" s="3"/>
      <c r="K1184" s="3"/>
      <c r="L1184" s="3"/>
      <c r="M1184" s="3"/>
      <c r="N1184" s="3"/>
      <c r="O1184" s="3"/>
    </row>
    <row r="1185" spans="1:15" x14ac:dyDescent="0.3">
      <c r="A1185" s="3"/>
      <c r="C1185" s="3"/>
      <c r="D1185" s="3"/>
      <c r="E1185" s="3"/>
      <c r="F1185" s="3"/>
      <c r="J1185" s="3"/>
      <c r="K1185" s="3"/>
      <c r="L1185" s="3"/>
      <c r="M1185" s="3"/>
      <c r="N1185" s="3"/>
      <c r="O1185" s="3"/>
    </row>
    <row r="1186" spans="1:15" x14ac:dyDescent="0.3">
      <c r="A1186" s="3"/>
      <c r="C1186" s="3"/>
      <c r="D1186" s="3"/>
      <c r="E1186" s="3"/>
      <c r="F1186" s="3"/>
      <c r="J1186" s="3"/>
      <c r="K1186" s="3"/>
      <c r="L1186" s="3"/>
      <c r="M1186" s="3"/>
      <c r="N1186" s="3"/>
      <c r="O1186" s="3"/>
    </row>
    <row r="1187" spans="1:15" x14ac:dyDescent="0.3">
      <c r="A1187" s="3"/>
      <c r="C1187" s="3"/>
      <c r="D1187" s="3"/>
      <c r="E1187" s="3"/>
      <c r="F1187" s="3"/>
      <c r="J1187" s="3"/>
      <c r="K1187" s="3"/>
      <c r="L1187" s="3"/>
      <c r="M1187" s="3"/>
      <c r="N1187" s="3"/>
      <c r="O1187" s="3"/>
    </row>
    <row r="1188" spans="1:15" x14ac:dyDescent="0.3">
      <c r="A1188" s="3"/>
      <c r="C1188" s="3"/>
      <c r="D1188" s="3"/>
      <c r="E1188" s="3"/>
      <c r="F1188" s="3"/>
      <c r="J1188" s="3"/>
      <c r="K1188" s="3"/>
      <c r="L1188" s="3"/>
      <c r="M1188" s="3"/>
      <c r="N1188" s="3"/>
      <c r="O1188" s="3"/>
    </row>
    <row r="1189" spans="1:15" x14ac:dyDescent="0.3">
      <c r="A1189" s="3"/>
      <c r="C1189" s="3"/>
      <c r="D1189" s="3"/>
      <c r="E1189" s="3"/>
      <c r="F1189" s="3"/>
      <c r="J1189" s="3"/>
      <c r="K1189" s="3"/>
      <c r="L1189" s="3"/>
      <c r="M1189" s="3"/>
      <c r="N1189" s="3"/>
      <c r="O1189" s="3"/>
    </row>
    <row r="1190" spans="1:15" x14ac:dyDescent="0.3">
      <c r="A1190" s="3"/>
      <c r="C1190" s="3"/>
      <c r="D1190" s="3"/>
      <c r="E1190" s="3"/>
      <c r="F1190" s="3"/>
      <c r="J1190" s="3"/>
      <c r="K1190" s="3"/>
      <c r="L1190" s="3"/>
      <c r="M1190" s="3"/>
      <c r="N1190" s="3"/>
      <c r="O1190" s="3"/>
    </row>
    <row r="1191" spans="1:15" x14ac:dyDescent="0.3">
      <c r="A1191" s="3"/>
      <c r="C1191" s="3"/>
      <c r="D1191" s="3"/>
      <c r="E1191" s="3"/>
      <c r="F1191" s="3"/>
      <c r="J1191" s="3"/>
      <c r="K1191" s="3"/>
      <c r="L1191" s="3"/>
      <c r="M1191" s="3"/>
      <c r="N1191" s="3"/>
      <c r="O1191" s="3"/>
    </row>
    <row r="1192" spans="1:15" x14ac:dyDescent="0.3">
      <c r="A1192" s="3"/>
      <c r="C1192" s="3"/>
      <c r="D1192" s="3"/>
      <c r="E1192" s="3"/>
      <c r="F1192" s="3"/>
      <c r="J1192" s="3"/>
      <c r="K1192" s="3"/>
      <c r="L1192" s="3"/>
      <c r="M1192" s="3"/>
      <c r="N1192" s="3"/>
      <c r="O1192" s="3"/>
    </row>
    <row r="1193" spans="1:15" x14ac:dyDescent="0.3">
      <c r="A1193" s="3"/>
      <c r="C1193" s="3"/>
      <c r="D1193" s="3"/>
      <c r="E1193" s="3"/>
      <c r="F1193" s="3"/>
      <c r="J1193" s="3"/>
      <c r="K1193" s="3"/>
      <c r="L1193" s="3"/>
      <c r="M1193" s="3"/>
      <c r="N1193" s="3"/>
      <c r="O1193" s="3"/>
    </row>
    <row r="1194" spans="1:15" x14ac:dyDescent="0.3">
      <c r="A1194" s="3"/>
      <c r="C1194" s="3"/>
      <c r="D1194" s="3"/>
      <c r="E1194" s="3"/>
      <c r="F1194" s="3"/>
      <c r="J1194" s="3"/>
      <c r="K1194" s="3"/>
      <c r="L1194" s="3"/>
      <c r="M1194" s="3"/>
      <c r="N1194" s="3"/>
      <c r="O1194" s="3"/>
    </row>
    <row r="1195" spans="1:15" x14ac:dyDescent="0.3">
      <c r="A1195" s="3"/>
      <c r="C1195" s="3"/>
      <c r="D1195" s="3"/>
      <c r="E1195" s="3"/>
      <c r="F1195" s="3"/>
      <c r="J1195" s="3"/>
      <c r="K1195" s="3"/>
      <c r="L1195" s="3"/>
      <c r="M1195" s="3"/>
      <c r="N1195" s="3"/>
      <c r="O1195" s="3"/>
    </row>
    <row r="1196" spans="1:15" x14ac:dyDescent="0.3">
      <c r="A1196" s="3"/>
      <c r="C1196" s="3"/>
      <c r="D1196" s="3"/>
      <c r="E1196" s="3"/>
      <c r="F1196" s="3"/>
      <c r="J1196" s="3"/>
      <c r="K1196" s="3"/>
      <c r="L1196" s="3"/>
      <c r="M1196" s="3"/>
      <c r="N1196" s="3"/>
      <c r="O1196" s="3"/>
    </row>
    <row r="1197" spans="1:15" x14ac:dyDescent="0.3">
      <c r="A1197" s="3"/>
      <c r="C1197" s="3"/>
      <c r="D1197" s="3"/>
      <c r="E1197" s="3"/>
      <c r="F1197" s="3"/>
      <c r="J1197" s="3"/>
      <c r="K1197" s="3"/>
      <c r="L1197" s="3"/>
      <c r="M1197" s="3"/>
      <c r="N1197" s="3"/>
      <c r="O1197" s="3"/>
    </row>
    <row r="1198" spans="1:15" x14ac:dyDescent="0.3">
      <c r="A1198" s="3"/>
      <c r="C1198" s="3"/>
      <c r="D1198" s="3"/>
      <c r="E1198" s="3"/>
      <c r="F1198" s="3"/>
      <c r="J1198" s="3"/>
      <c r="K1198" s="3"/>
      <c r="L1198" s="3"/>
      <c r="M1198" s="3"/>
      <c r="N1198" s="3"/>
      <c r="O1198" s="3"/>
    </row>
    <row r="1199" spans="1:15" x14ac:dyDescent="0.3">
      <c r="A1199" s="3"/>
      <c r="C1199" s="3"/>
      <c r="D1199" s="3"/>
      <c r="E1199" s="3"/>
      <c r="F1199" s="3"/>
      <c r="J1199" s="3"/>
      <c r="K1199" s="3"/>
      <c r="L1199" s="3"/>
      <c r="M1199" s="3"/>
      <c r="N1199" s="3"/>
      <c r="O1199" s="3"/>
    </row>
    <row r="1200" spans="1:15" x14ac:dyDescent="0.3">
      <c r="A1200" s="3"/>
      <c r="C1200" s="3"/>
      <c r="D1200" s="3"/>
      <c r="E1200" s="3"/>
      <c r="F1200" s="3"/>
      <c r="J1200" s="3"/>
      <c r="K1200" s="3"/>
      <c r="L1200" s="3"/>
      <c r="M1200" s="3"/>
      <c r="N1200" s="3"/>
      <c r="O1200" s="3"/>
    </row>
    <row r="1201" spans="1:15" x14ac:dyDescent="0.3">
      <c r="A1201" s="3"/>
      <c r="C1201" s="3"/>
      <c r="D1201" s="3"/>
      <c r="E1201" s="3"/>
      <c r="F1201" s="3"/>
      <c r="J1201" s="3"/>
      <c r="K1201" s="3"/>
      <c r="L1201" s="3"/>
      <c r="M1201" s="3"/>
      <c r="N1201" s="3"/>
      <c r="O1201" s="3"/>
    </row>
    <row r="1202" spans="1:15" x14ac:dyDescent="0.3">
      <c r="A1202" s="3"/>
      <c r="C1202" s="3"/>
      <c r="D1202" s="3"/>
      <c r="E1202" s="3"/>
      <c r="F1202" s="3"/>
      <c r="J1202" s="3"/>
      <c r="K1202" s="3"/>
      <c r="L1202" s="3"/>
      <c r="M1202" s="3"/>
      <c r="N1202" s="3"/>
      <c r="O1202" s="3"/>
    </row>
    <row r="1203" spans="1:15" x14ac:dyDescent="0.3">
      <c r="A1203" s="3"/>
      <c r="C1203" s="3"/>
      <c r="D1203" s="3"/>
      <c r="E1203" s="3"/>
      <c r="F1203" s="3"/>
      <c r="J1203" s="3"/>
      <c r="K1203" s="3"/>
      <c r="L1203" s="3"/>
      <c r="M1203" s="3"/>
      <c r="N1203" s="3"/>
      <c r="O1203" s="3"/>
    </row>
    <row r="1204" spans="1:15" x14ac:dyDescent="0.3">
      <c r="A1204" s="3"/>
      <c r="C1204" s="3"/>
      <c r="D1204" s="3"/>
      <c r="E1204" s="3"/>
      <c r="F1204" s="3"/>
      <c r="J1204" s="3"/>
      <c r="K1204" s="3"/>
      <c r="L1204" s="3"/>
      <c r="M1204" s="3"/>
      <c r="N1204" s="3"/>
      <c r="O1204" s="3"/>
    </row>
    <row r="1205" spans="1:15" x14ac:dyDescent="0.3">
      <c r="A1205" s="3"/>
      <c r="C1205" s="3"/>
      <c r="D1205" s="3"/>
      <c r="E1205" s="3"/>
      <c r="F1205" s="3"/>
      <c r="J1205" s="3"/>
      <c r="K1205" s="3"/>
      <c r="L1205" s="3"/>
      <c r="M1205" s="3"/>
      <c r="N1205" s="3"/>
      <c r="O1205" s="3"/>
    </row>
    <row r="1206" spans="1:15" x14ac:dyDescent="0.3">
      <c r="A1206" s="3"/>
      <c r="C1206" s="3"/>
      <c r="D1206" s="3"/>
      <c r="E1206" s="3"/>
      <c r="F1206" s="3"/>
      <c r="J1206" s="3"/>
      <c r="K1206" s="3"/>
      <c r="L1206" s="3"/>
      <c r="M1206" s="3"/>
      <c r="N1206" s="3"/>
      <c r="O1206" s="3"/>
    </row>
    <row r="1207" spans="1:15" x14ac:dyDescent="0.3">
      <c r="A1207" s="3"/>
      <c r="C1207" s="3"/>
      <c r="D1207" s="3"/>
      <c r="E1207" s="3"/>
      <c r="F1207" s="3"/>
      <c r="J1207" s="3"/>
      <c r="K1207" s="3"/>
      <c r="L1207" s="3"/>
      <c r="M1207" s="3"/>
      <c r="N1207" s="3"/>
      <c r="O1207" s="3"/>
    </row>
    <row r="1208" spans="1:15" x14ac:dyDescent="0.3">
      <c r="A1208" s="3"/>
      <c r="C1208" s="3"/>
      <c r="D1208" s="3"/>
      <c r="E1208" s="3"/>
      <c r="F1208" s="3"/>
      <c r="J1208" s="3"/>
      <c r="K1208" s="3"/>
      <c r="L1208" s="3"/>
      <c r="M1208" s="3"/>
      <c r="N1208" s="3"/>
      <c r="O1208" s="3"/>
    </row>
    <row r="1209" spans="1:15" x14ac:dyDescent="0.3">
      <c r="A1209" s="3"/>
      <c r="C1209" s="3"/>
      <c r="D1209" s="3"/>
      <c r="E1209" s="3"/>
      <c r="F1209" s="3"/>
      <c r="J1209" s="3"/>
      <c r="K1209" s="3"/>
      <c r="L1209" s="3"/>
      <c r="M1209" s="3"/>
      <c r="N1209" s="3"/>
      <c r="O1209" s="3"/>
    </row>
    <row r="1210" spans="1:15" x14ac:dyDescent="0.3">
      <c r="A1210" s="3"/>
      <c r="C1210" s="3"/>
      <c r="D1210" s="3"/>
      <c r="E1210" s="3"/>
      <c r="F1210" s="3"/>
      <c r="J1210" s="3"/>
      <c r="K1210" s="3"/>
      <c r="L1210" s="3"/>
      <c r="M1210" s="3"/>
      <c r="N1210" s="3"/>
      <c r="O1210" s="3"/>
    </row>
    <row r="1211" spans="1:15" x14ac:dyDescent="0.3">
      <c r="A1211" s="3"/>
      <c r="C1211" s="3"/>
      <c r="D1211" s="3"/>
      <c r="E1211" s="3"/>
      <c r="F1211" s="3"/>
      <c r="J1211" s="3"/>
      <c r="K1211" s="3"/>
      <c r="L1211" s="3"/>
      <c r="M1211" s="3"/>
      <c r="N1211" s="3"/>
      <c r="O1211" s="3"/>
    </row>
    <row r="1212" spans="1:15" x14ac:dyDescent="0.3">
      <c r="A1212" s="3"/>
      <c r="C1212" s="3"/>
      <c r="D1212" s="3"/>
      <c r="E1212" s="3"/>
      <c r="F1212" s="3"/>
      <c r="J1212" s="3"/>
      <c r="K1212" s="3"/>
      <c r="L1212" s="3"/>
      <c r="M1212" s="3"/>
      <c r="N1212" s="3"/>
      <c r="O1212" s="3"/>
    </row>
    <row r="1213" spans="1:15" x14ac:dyDescent="0.3">
      <c r="A1213" s="3"/>
      <c r="C1213" s="3"/>
      <c r="D1213" s="3"/>
      <c r="E1213" s="3"/>
      <c r="F1213" s="3"/>
      <c r="J1213" s="3"/>
      <c r="K1213" s="3"/>
      <c r="L1213" s="3"/>
      <c r="M1213" s="3"/>
      <c r="N1213" s="3"/>
      <c r="O1213" s="3"/>
    </row>
    <row r="1214" spans="1:15" x14ac:dyDescent="0.3">
      <c r="A1214" s="3"/>
      <c r="C1214" s="3"/>
      <c r="D1214" s="3"/>
      <c r="E1214" s="3"/>
      <c r="F1214" s="3"/>
      <c r="J1214" s="3"/>
      <c r="K1214" s="3"/>
      <c r="L1214" s="3"/>
      <c r="M1214" s="3"/>
      <c r="N1214" s="3"/>
      <c r="O1214" s="3"/>
    </row>
    <row r="1215" spans="1:15" x14ac:dyDescent="0.3">
      <c r="A1215" s="3"/>
      <c r="C1215" s="3"/>
      <c r="D1215" s="3"/>
      <c r="E1215" s="3"/>
      <c r="F1215" s="3"/>
      <c r="J1215" s="3"/>
      <c r="K1215" s="3"/>
      <c r="L1215" s="3"/>
      <c r="M1215" s="3"/>
      <c r="N1215" s="3"/>
      <c r="O1215" s="3"/>
    </row>
    <row r="1216" spans="1:15" x14ac:dyDescent="0.3">
      <c r="A1216" s="3"/>
      <c r="C1216" s="3"/>
      <c r="D1216" s="3"/>
      <c r="E1216" s="3"/>
      <c r="F1216" s="3"/>
      <c r="J1216" s="3"/>
      <c r="K1216" s="3"/>
      <c r="L1216" s="3"/>
      <c r="M1216" s="3"/>
      <c r="N1216" s="3"/>
      <c r="O1216" s="3"/>
    </row>
    <row r="1217" spans="1:15" x14ac:dyDescent="0.3">
      <c r="A1217" s="3"/>
      <c r="C1217" s="3"/>
      <c r="D1217" s="3"/>
      <c r="E1217" s="3"/>
      <c r="F1217" s="3"/>
      <c r="J1217" s="3"/>
      <c r="K1217" s="3"/>
      <c r="L1217" s="3"/>
      <c r="M1217" s="3"/>
      <c r="N1217" s="3"/>
      <c r="O1217" s="3"/>
    </row>
    <row r="1218" spans="1:15" x14ac:dyDescent="0.3">
      <c r="A1218" s="3"/>
      <c r="C1218" s="3"/>
      <c r="D1218" s="3"/>
      <c r="E1218" s="3"/>
      <c r="F1218" s="3"/>
      <c r="J1218" s="3"/>
      <c r="K1218" s="3"/>
      <c r="L1218" s="3"/>
      <c r="M1218" s="3"/>
      <c r="N1218" s="3"/>
      <c r="O1218" s="3"/>
    </row>
    <row r="1219" spans="1:15" x14ac:dyDescent="0.3">
      <c r="A1219" s="3"/>
      <c r="C1219" s="3"/>
      <c r="D1219" s="3"/>
      <c r="E1219" s="3"/>
      <c r="F1219" s="3"/>
      <c r="J1219" s="3"/>
      <c r="K1219" s="3"/>
      <c r="L1219" s="3"/>
      <c r="M1219" s="3"/>
      <c r="N1219" s="3"/>
      <c r="O1219" s="3"/>
    </row>
    <row r="1220" spans="1:15" x14ac:dyDescent="0.3">
      <c r="A1220" s="3"/>
      <c r="C1220" s="3"/>
      <c r="D1220" s="3"/>
      <c r="E1220" s="3"/>
      <c r="F1220" s="3"/>
      <c r="J1220" s="3"/>
      <c r="K1220" s="3"/>
      <c r="L1220" s="3"/>
      <c r="M1220" s="3"/>
      <c r="N1220" s="3"/>
      <c r="O1220" s="3"/>
    </row>
    <row r="1221" spans="1:15" x14ac:dyDescent="0.3">
      <c r="A1221" s="3"/>
      <c r="C1221" s="3"/>
      <c r="D1221" s="3"/>
      <c r="E1221" s="3"/>
      <c r="F1221" s="3"/>
      <c r="J1221" s="3"/>
      <c r="K1221" s="3"/>
      <c r="L1221" s="3"/>
      <c r="M1221" s="3"/>
      <c r="N1221" s="3"/>
      <c r="O1221" s="3"/>
    </row>
    <row r="1222" spans="1:15" x14ac:dyDescent="0.3">
      <c r="A1222" s="3"/>
      <c r="C1222" s="3"/>
      <c r="D1222" s="3"/>
      <c r="E1222" s="3"/>
      <c r="F1222" s="3"/>
      <c r="J1222" s="3"/>
      <c r="K1222" s="3"/>
      <c r="L1222" s="3"/>
      <c r="M1222" s="3"/>
      <c r="N1222" s="3"/>
      <c r="O1222" s="3"/>
    </row>
    <row r="1223" spans="1:15" x14ac:dyDescent="0.3">
      <c r="A1223" s="3"/>
      <c r="C1223" s="3"/>
      <c r="D1223" s="3"/>
      <c r="E1223" s="3"/>
      <c r="F1223" s="3"/>
      <c r="J1223" s="3"/>
      <c r="K1223" s="3"/>
      <c r="L1223" s="3"/>
      <c r="M1223" s="3"/>
      <c r="N1223" s="3"/>
      <c r="O1223" s="3"/>
    </row>
    <row r="1224" spans="1:15" x14ac:dyDescent="0.3">
      <c r="A1224" s="3"/>
      <c r="C1224" s="3"/>
      <c r="D1224" s="3"/>
      <c r="E1224" s="3"/>
      <c r="F1224" s="3"/>
      <c r="J1224" s="3"/>
      <c r="K1224" s="3"/>
      <c r="L1224" s="3"/>
      <c r="M1224" s="3"/>
      <c r="N1224" s="3"/>
      <c r="O1224" s="3"/>
    </row>
    <row r="1225" spans="1:15" x14ac:dyDescent="0.3">
      <c r="A1225" s="3"/>
      <c r="C1225" s="3"/>
      <c r="D1225" s="3"/>
      <c r="E1225" s="3"/>
      <c r="F1225" s="3"/>
      <c r="J1225" s="3"/>
      <c r="K1225" s="3"/>
      <c r="L1225" s="3"/>
      <c r="M1225" s="3"/>
      <c r="N1225" s="3"/>
      <c r="O1225" s="3"/>
    </row>
    <row r="1226" spans="1:15" x14ac:dyDescent="0.3">
      <c r="A1226" s="3"/>
      <c r="C1226" s="3"/>
      <c r="D1226" s="3"/>
      <c r="E1226" s="3"/>
      <c r="F1226" s="3"/>
      <c r="J1226" s="3"/>
      <c r="K1226" s="3"/>
      <c r="L1226" s="3"/>
      <c r="M1226" s="3"/>
      <c r="N1226" s="3"/>
      <c r="O1226" s="3"/>
    </row>
    <row r="1227" spans="1:15" x14ac:dyDescent="0.3">
      <c r="A1227" s="3"/>
      <c r="C1227" s="3"/>
      <c r="D1227" s="3"/>
      <c r="E1227" s="3"/>
      <c r="F1227" s="3"/>
      <c r="J1227" s="3"/>
      <c r="K1227" s="3"/>
      <c r="L1227" s="3"/>
      <c r="M1227" s="3"/>
      <c r="N1227" s="3"/>
      <c r="O1227" s="3"/>
    </row>
    <row r="1228" spans="1:15" x14ac:dyDescent="0.3">
      <c r="A1228" s="3"/>
      <c r="C1228" s="3"/>
      <c r="D1228" s="3"/>
      <c r="E1228" s="3"/>
      <c r="F1228" s="3"/>
      <c r="J1228" s="3"/>
      <c r="K1228" s="3"/>
      <c r="L1228" s="3"/>
      <c r="M1228" s="3"/>
      <c r="N1228" s="3"/>
      <c r="O1228" s="3"/>
    </row>
    <row r="1229" spans="1:15" x14ac:dyDescent="0.3">
      <c r="A1229" s="3"/>
      <c r="C1229" s="3"/>
      <c r="D1229" s="3"/>
      <c r="E1229" s="3"/>
      <c r="F1229" s="3"/>
      <c r="J1229" s="3"/>
      <c r="K1229" s="3"/>
      <c r="L1229" s="3"/>
      <c r="M1229" s="3"/>
      <c r="N1229" s="3"/>
      <c r="O1229" s="3"/>
    </row>
    <row r="1230" spans="1:15" x14ac:dyDescent="0.3">
      <c r="A1230" s="3"/>
      <c r="C1230" s="3"/>
      <c r="D1230" s="3"/>
      <c r="E1230" s="3"/>
      <c r="F1230" s="3"/>
      <c r="J1230" s="3"/>
      <c r="K1230" s="3"/>
      <c r="L1230" s="3"/>
      <c r="M1230" s="3"/>
      <c r="N1230" s="3"/>
      <c r="O1230" s="3"/>
    </row>
    <row r="1231" spans="1:15" x14ac:dyDescent="0.3">
      <c r="A1231" s="3"/>
      <c r="C1231" s="3"/>
      <c r="D1231" s="3"/>
      <c r="E1231" s="3"/>
      <c r="F1231" s="3"/>
      <c r="J1231" s="3"/>
      <c r="K1231" s="3"/>
      <c r="L1231" s="3"/>
      <c r="M1231" s="3"/>
      <c r="N1231" s="3"/>
      <c r="O1231" s="3"/>
    </row>
    <row r="1232" spans="1:15" x14ac:dyDescent="0.3">
      <c r="A1232" s="3"/>
      <c r="C1232" s="3"/>
      <c r="D1232" s="3"/>
      <c r="E1232" s="3"/>
      <c r="F1232" s="3"/>
      <c r="J1232" s="3"/>
      <c r="K1232" s="3"/>
      <c r="L1232" s="3"/>
      <c r="M1232" s="3"/>
      <c r="N1232" s="3"/>
      <c r="O1232" s="3"/>
    </row>
    <row r="1233" spans="1:15" x14ac:dyDescent="0.3">
      <c r="A1233" s="3"/>
      <c r="C1233" s="3"/>
      <c r="D1233" s="3"/>
      <c r="E1233" s="3"/>
      <c r="F1233" s="3"/>
      <c r="J1233" s="3"/>
      <c r="K1233" s="3"/>
      <c r="L1233" s="3"/>
      <c r="M1233" s="3"/>
      <c r="N1233" s="3"/>
      <c r="O1233" s="3"/>
    </row>
    <row r="1234" spans="1:15" x14ac:dyDescent="0.3">
      <c r="A1234" s="3"/>
      <c r="C1234" s="3"/>
      <c r="D1234" s="3"/>
      <c r="E1234" s="3"/>
      <c r="F1234" s="3"/>
      <c r="J1234" s="3"/>
      <c r="K1234" s="3"/>
      <c r="L1234" s="3"/>
      <c r="M1234" s="3"/>
      <c r="N1234" s="3"/>
      <c r="O1234" s="3"/>
    </row>
    <row r="1235" spans="1:15" x14ac:dyDescent="0.3">
      <c r="A1235" s="3"/>
      <c r="C1235" s="3"/>
      <c r="D1235" s="3"/>
      <c r="E1235" s="3"/>
      <c r="F1235" s="3"/>
      <c r="J1235" s="3"/>
      <c r="K1235" s="3"/>
      <c r="L1235" s="3"/>
      <c r="M1235" s="3"/>
      <c r="N1235" s="3"/>
      <c r="O1235" s="3"/>
    </row>
    <row r="1236" spans="1:15" x14ac:dyDescent="0.3">
      <c r="A1236" s="3"/>
      <c r="C1236" s="3"/>
      <c r="D1236" s="3"/>
      <c r="E1236" s="3"/>
      <c r="F1236" s="3"/>
      <c r="J1236" s="3"/>
      <c r="K1236" s="3"/>
      <c r="L1236" s="3"/>
      <c r="M1236" s="3"/>
      <c r="N1236" s="3"/>
      <c r="O1236" s="3"/>
    </row>
    <row r="1237" spans="1:15" x14ac:dyDescent="0.3">
      <c r="A1237" s="3"/>
      <c r="C1237" s="3"/>
      <c r="D1237" s="3"/>
      <c r="E1237" s="3"/>
      <c r="F1237" s="3"/>
      <c r="J1237" s="3"/>
      <c r="K1237" s="3"/>
      <c r="L1237" s="3"/>
      <c r="M1237" s="3"/>
      <c r="N1237" s="3"/>
      <c r="O1237" s="3"/>
    </row>
    <row r="1238" spans="1:15" x14ac:dyDescent="0.3">
      <c r="A1238" s="3"/>
      <c r="C1238" s="3"/>
      <c r="D1238" s="3"/>
      <c r="E1238" s="3"/>
      <c r="F1238" s="3"/>
      <c r="J1238" s="3"/>
      <c r="K1238" s="3"/>
      <c r="L1238" s="3"/>
      <c r="M1238" s="3"/>
      <c r="N1238" s="3"/>
      <c r="O1238" s="3"/>
    </row>
    <row r="1239" spans="1:15" x14ac:dyDescent="0.3">
      <c r="A1239" s="3"/>
      <c r="C1239" s="3"/>
      <c r="D1239" s="3"/>
      <c r="E1239" s="3"/>
      <c r="F1239" s="3"/>
      <c r="J1239" s="3"/>
      <c r="K1239" s="3"/>
      <c r="L1239" s="3"/>
      <c r="M1239" s="3"/>
      <c r="N1239" s="3"/>
      <c r="O1239" s="3"/>
    </row>
    <row r="1240" spans="1:15" x14ac:dyDescent="0.3">
      <c r="A1240" s="3"/>
      <c r="C1240" s="3"/>
      <c r="D1240" s="3"/>
      <c r="E1240" s="3"/>
      <c r="F1240" s="3"/>
      <c r="J1240" s="3"/>
      <c r="K1240" s="3"/>
      <c r="L1240" s="3"/>
      <c r="M1240" s="3"/>
      <c r="N1240" s="3"/>
      <c r="O1240" s="3"/>
    </row>
    <row r="1241" spans="1:15" x14ac:dyDescent="0.3">
      <c r="A1241" s="3"/>
      <c r="C1241" s="3"/>
      <c r="D1241" s="3"/>
      <c r="E1241" s="3"/>
      <c r="F1241" s="3"/>
      <c r="J1241" s="3"/>
      <c r="K1241" s="3"/>
      <c r="L1241" s="3"/>
      <c r="M1241" s="3"/>
      <c r="N1241" s="3"/>
      <c r="O1241" s="3"/>
    </row>
    <row r="1242" spans="1:15" x14ac:dyDescent="0.3">
      <c r="A1242" s="3"/>
      <c r="C1242" s="3"/>
      <c r="D1242" s="3"/>
      <c r="E1242" s="3"/>
      <c r="F1242" s="3"/>
      <c r="J1242" s="3"/>
      <c r="K1242" s="3"/>
      <c r="L1242" s="3"/>
      <c r="M1242" s="3"/>
      <c r="N1242" s="3"/>
      <c r="O1242" s="3"/>
    </row>
    <row r="1243" spans="1:15" x14ac:dyDescent="0.3">
      <c r="A1243" s="3"/>
      <c r="C1243" s="3"/>
      <c r="D1243" s="3"/>
      <c r="E1243" s="3"/>
      <c r="F1243" s="3"/>
      <c r="J1243" s="3"/>
      <c r="K1243" s="3"/>
      <c r="L1243" s="3"/>
      <c r="M1243" s="3"/>
      <c r="N1243" s="3"/>
      <c r="O1243" s="3"/>
    </row>
    <row r="1244" spans="1:15" x14ac:dyDescent="0.3">
      <c r="A1244" s="3"/>
      <c r="C1244" s="3"/>
      <c r="D1244" s="3"/>
      <c r="E1244" s="3"/>
      <c r="F1244" s="3"/>
      <c r="J1244" s="3"/>
      <c r="K1244" s="3"/>
      <c r="L1244" s="3"/>
      <c r="M1244" s="3"/>
      <c r="N1244" s="3"/>
      <c r="O1244" s="3"/>
    </row>
    <row r="1245" spans="1:15" x14ac:dyDescent="0.3">
      <c r="A1245" s="3"/>
      <c r="C1245" s="3"/>
      <c r="D1245" s="3"/>
      <c r="E1245" s="3"/>
      <c r="F1245" s="3"/>
      <c r="J1245" s="3"/>
      <c r="K1245" s="3"/>
      <c r="L1245" s="3"/>
      <c r="M1245" s="3"/>
      <c r="N1245" s="3"/>
      <c r="O1245" s="3"/>
    </row>
    <row r="1246" spans="1:15" x14ac:dyDescent="0.3">
      <c r="A1246" s="3"/>
      <c r="C1246" s="3"/>
      <c r="D1246" s="3"/>
      <c r="E1246" s="3"/>
      <c r="F1246" s="3"/>
      <c r="J1246" s="3"/>
      <c r="K1246" s="3"/>
      <c r="L1246" s="3"/>
      <c r="M1246" s="3"/>
      <c r="N1246" s="3"/>
      <c r="O1246" s="3"/>
    </row>
    <row r="1247" spans="1:15" x14ac:dyDescent="0.3">
      <c r="A1247" s="3"/>
      <c r="C1247" s="3"/>
      <c r="D1247" s="3"/>
      <c r="E1247" s="3"/>
      <c r="F1247" s="3"/>
      <c r="J1247" s="3"/>
      <c r="K1247" s="3"/>
      <c r="L1247" s="3"/>
      <c r="M1247" s="3"/>
      <c r="N1247" s="3"/>
      <c r="O1247" s="3"/>
    </row>
    <row r="1248" spans="1:15" x14ac:dyDescent="0.3">
      <c r="A1248" s="3"/>
      <c r="C1248" s="3"/>
      <c r="D1248" s="3"/>
      <c r="E1248" s="3"/>
      <c r="F1248" s="3"/>
      <c r="J1248" s="3"/>
      <c r="K1248" s="3"/>
      <c r="L1248" s="3"/>
      <c r="M1248" s="3"/>
      <c r="N1248" s="3"/>
      <c r="O1248" s="3"/>
    </row>
    <row r="1249" spans="1:15" x14ac:dyDescent="0.3">
      <c r="A1249" s="3"/>
      <c r="C1249" s="3"/>
      <c r="D1249" s="3"/>
      <c r="E1249" s="3"/>
      <c r="F1249" s="3"/>
      <c r="J1249" s="3"/>
      <c r="K1249" s="3"/>
      <c r="L1249" s="3"/>
      <c r="M1249" s="3"/>
      <c r="N1249" s="3"/>
      <c r="O1249" s="3"/>
    </row>
    <row r="1250" spans="1:15" x14ac:dyDescent="0.3">
      <c r="A1250" s="3"/>
      <c r="C1250" s="3"/>
      <c r="D1250" s="3"/>
      <c r="E1250" s="3"/>
      <c r="F1250" s="3"/>
      <c r="J1250" s="3"/>
      <c r="K1250" s="3"/>
      <c r="L1250" s="3"/>
      <c r="M1250" s="3"/>
      <c r="N1250" s="3"/>
      <c r="O1250" s="3"/>
    </row>
    <row r="1251" spans="1:15" x14ac:dyDescent="0.3">
      <c r="A1251" s="3"/>
      <c r="C1251" s="3"/>
      <c r="D1251" s="3"/>
      <c r="E1251" s="3"/>
      <c r="F1251" s="3"/>
      <c r="J1251" s="3"/>
      <c r="K1251" s="3"/>
      <c r="L1251" s="3"/>
      <c r="M1251" s="3"/>
      <c r="N1251" s="3"/>
      <c r="O1251" s="3"/>
    </row>
    <row r="1252" spans="1:15" x14ac:dyDescent="0.3">
      <c r="A1252" s="3"/>
      <c r="C1252" s="3"/>
      <c r="D1252" s="3"/>
      <c r="E1252" s="3"/>
      <c r="F1252" s="3"/>
      <c r="J1252" s="3"/>
      <c r="K1252" s="3"/>
      <c r="L1252" s="3"/>
      <c r="M1252" s="3"/>
      <c r="N1252" s="3"/>
      <c r="O1252" s="3"/>
    </row>
    <row r="1253" spans="1:15" x14ac:dyDescent="0.3">
      <c r="A1253" s="3"/>
      <c r="C1253" s="3"/>
      <c r="D1253" s="3"/>
      <c r="E1253" s="3"/>
      <c r="F1253" s="3"/>
      <c r="J1253" s="3"/>
      <c r="K1253" s="3"/>
      <c r="L1253" s="3"/>
      <c r="M1253" s="3"/>
      <c r="N1253" s="3"/>
      <c r="O1253" s="3"/>
    </row>
    <row r="1254" spans="1:15" x14ac:dyDescent="0.3">
      <c r="A1254" s="3"/>
      <c r="C1254" s="3"/>
      <c r="D1254" s="3"/>
      <c r="E1254" s="3"/>
      <c r="F1254" s="3"/>
      <c r="J1254" s="3"/>
      <c r="K1254" s="3"/>
      <c r="L1254" s="3"/>
      <c r="M1254" s="3"/>
      <c r="N1254" s="3"/>
      <c r="O1254" s="3"/>
    </row>
    <row r="1255" spans="1:15" x14ac:dyDescent="0.3">
      <c r="A1255" s="3"/>
      <c r="C1255" s="3"/>
      <c r="D1255" s="3"/>
      <c r="E1255" s="3"/>
      <c r="F1255" s="3"/>
      <c r="J1255" s="3"/>
      <c r="K1255" s="3"/>
      <c r="L1255" s="3"/>
      <c r="M1255" s="3"/>
      <c r="N1255" s="3"/>
      <c r="O1255" s="3"/>
    </row>
    <row r="1256" spans="1:15" x14ac:dyDescent="0.3">
      <c r="A1256" s="3"/>
      <c r="C1256" s="3"/>
      <c r="D1256" s="3"/>
      <c r="E1256" s="3"/>
      <c r="F1256" s="3"/>
      <c r="J1256" s="3"/>
      <c r="K1256" s="3"/>
      <c r="L1256" s="3"/>
      <c r="M1256" s="3"/>
      <c r="N1256" s="3"/>
      <c r="O1256" s="3"/>
    </row>
    <row r="1257" spans="1:15" x14ac:dyDescent="0.3">
      <c r="A1257" s="3"/>
      <c r="C1257" s="3"/>
      <c r="D1257" s="3"/>
      <c r="E1257" s="3"/>
      <c r="F1257" s="3"/>
      <c r="J1257" s="3"/>
      <c r="K1257" s="3"/>
      <c r="L1257" s="3"/>
      <c r="M1257" s="3"/>
      <c r="N1257" s="3"/>
      <c r="O1257" s="3"/>
    </row>
    <row r="1258" spans="1:15" x14ac:dyDescent="0.3">
      <c r="A1258" s="3"/>
      <c r="C1258" s="3"/>
      <c r="D1258" s="3"/>
      <c r="E1258" s="3"/>
      <c r="F1258" s="3"/>
      <c r="J1258" s="3"/>
      <c r="K1258" s="3"/>
      <c r="L1258" s="3"/>
      <c r="M1258" s="3"/>
      <c r="N1258" s="3"/>
      <c r="O1258" s="3"/>
    </row>
    <row r="1259" spans="1:15" x14ac:dyDescent="0.3">
      <c r="A1259" s="3"/>
      <c r="C1259" s="3"/>
      <c r="D1259" s="3"/>
      <c r="E1259" s="3"/>
      <c r="F1259" s="3"/>
      <c r="J1259" s="3"/>
      <c r="K1259" s="3"/>
      <c r="L1259" s="3"/>
      <c r="M1259" s="3"/>
      <c r="N1259" s="3"/>
      <c r="O1259" s="3"/>
    </row>
    <row r="1260" spans="1:15" x14ac:dyDescent="0.3">
      <c r="A1260" s="3"/>
      <c r="C1260" s="3"/>
      <c r="D1260" s="3"/>
      <c r="E1260" s="3"/>
      <c r="F1260" s="3"/>
      <c r="J1260" s="3"/>
      <c r="K1260" s="3"/>
      <c r="L1260" s="3"/>
      <c r="M1260" s="3"/>
      <c r="N1260" s="3"/>
      <c r="O1260" s="3"/>
    </row>
    <row r="1261" spans="1:15" x14ac:dyDescent="0.3">
      <c r="A1261" s="3"/>
      <c r="C1261" s="3"/>
      <c r="D1261" s="3"/>
      <c r="E1261" s="3"/>
      <c r="F1261" s="3"/>
      <c r="J1261" s="3"/>
      <c r="K1261" s="3"/>
      <c r="L1261" s="3"/>
      <c r="M1261" s="3"/>
      <c r="N1261" s="3"/>
      <c r="O1261" s="3"/>
    </row>
    <row r="1262" spans="1:15" x14ac:dyDescent="0.3">
      <c r="A1262" s="3"/>
      <c r="C1262" s="3"/>
      <c r="D1262" s="3"/>
      <c r="E1262" s="3"/>
      <c r="F1262" s="3"/>
      <c r="J1262" s="3"/>
      <c r="K1262" s="3"/>
      <c r="L1262" s="3"/>
      <c r="M1262" s="3"/>
      <c r="N1262" s="3"/>
      <c r="O1262" s="3"/>
    </row>
    <row r="1263" spans="1:15" x14ac:dyDescent="0.3">
      <c r="A1263" s="3"/>
      <c r="C1263" s="3"/>
      <c r="D1263" s="3"/>
      <c r="E1263" s="3"/>
      <c r="F1263" s="3"/>
      <c r="J1263" s="3"/>
      <c r="K1263" s="3"/>
      <c r="L1263" s="3"/>
      <c r="M1263" s="3"/>
      <c r="N1263" s="3"/>
      <c r="O1263" s="3"/>
    </row>
    <row r="1264" spans="1:15" x14ac:dyDescent="0.3">
      <c r="A1264" s="3"/>
      <c r="C1264" s="3"/>
      <c r="D1264" s="3"/>
      <c r="E1264" s="3"/>
      <c r="F1264" s="3"/>
      <c r="J1264" s="3"/>
      <c r="K1264" s="3"/>
      <c r="L1264" s="3"/>
      <c r="M1264" s="3"/>
      <c r="N1264" s="3"/>
      <c r="O1264" s="3"/>
    </row>
    <row r="1265" spans="1:15" x14ac:dyDescent="0.3">
      <c r="A1265" s="3"/>
      <c r="C1265" s="3"/>
      <c r="D1265" s="3"/>
      <c r="E1265" s="3"/>
      <c r="F1265" s="3"/>
      <c r="J1265" s="3"/>
      <c r="K1265" s="3"/>
      <c r="L1265" s="3"/>
      <c r="M1265" s="3"/>
      <c r="N1265" s="3"/>
      <c r="O1265" s="3"/>
    </row>
    <row r="1266" spans="1:15" x14ac:dyDescent="0.3">
      <c r="A1266" s="3"/>
      <c r="C1266" s="3"/>
      <c r="D1266" s="3"/>
      <c r="E1266" s="3"/>
      <c r="F1266" s="3"/>
      <c r="J1266" s="3"/>
      <c r="K1266" s="3"/>
      <c r="L1266" s="3"/>
      <c r="M1266" s="3"/>
      <c r="N1266" s="3"/>
      <c r="O1266" s="3"/>
    </row>
    <row r="1267" spans="1:15" x14ac:dyDescent="0.3">
      <c r="A1267" s="3"/>
      <c r="C1267" s="3"/>
      <c r="D1267" s="3"/>
      <c r="E1267" s="3"/>
      <c r="F1267" s="3"/>
      <c r="J1267" s="3"/>
      <c r="K1267" s="3"/>
      <c r="L1267" s="3"/>
      <c r="M1267" s="3"/>
      <c r="N1267" s="3"/>
      <c r="O1267" s="3"/>
    </row>
    <row r="1268" spans="1:15" x14ac:dyDescent="0.3">
      <c r="A1268" s="3"/>
      <c r="C1268" s="3"/>
      <c r="D1268" s="3"/>
      <c r="E1268" s="3"/>
      <c r="F1268" s="3"/>
      <c r="J1268" s="3"/>
      <c r="K1268" s="3"/>
      <c r="L1268" s="3"/>
      <c r="M1268" s="3"/>
      <c r="N1268" s="3"/>
      <c r="O1268" s="3"/>
    </row>
    <row r="1269" spans="1:15" x14ac:dyDescent="0.3">
      <c r="A1269" s="3"/>
      <c r="C1269" s="3"/>
      <c r="D1269" s="3"/>
      <c r="E1269" s="3"/>
      <c r="F1269" s="3"/>
      <c r="J1269" s="3"/>
      <c r="K1269" s="3"/>
      <c r="L1269" s="3"/>
      <c r="M1269" s="3"/>
      <c r="N1269" s="3"/>
      <c r="O1269" s="3"/>
    </row>
    <row r="1270" spans="1:15" x14ac:dyDescent="0.3">
      <c r="A1270" s="3"/>
      <c r="C1270" s="3"/>
      <c r="D1270" s="3"/>
      <c r="E1270" s="3"/>
      <c r="F1270" s="3"/>
      <c r="J1270" s="3"/>
      <c r="K1270" s="3"/>
      <c r="L1270" s="3"/>
      <c r="M1270" s="3"/>
      <c r="N1270" s="3"/>
      <c r="O1270" s="3"/>
    </row>
    <row r="1271" spans="1:15" x14ac:dyDescent="0.3">
      <c r="A1271" s="3"/>
      <c r="C1271" s="3"/>
      <c r="D1271" s="3"/>
      <c r="E1271" s="3"/>
      <c r="F1271" s="3"/>
      <c r="J1271" s="3"/>
      <c r="K1271" s="3"/>
      <c r="L1271" s="3"/>
      <c r="M1271" s="3"/>
      <c r="N1271" s="3"/>
      <c r="O1271" s="3"/>
    </row>
    <row r="1272" spans="1:15" x14ac:dyDescent="0.3">
      <c r="A1272" s="3"/>
      <c r="C1272" s="3"/>
      <c r="D1272" s="3"/>
      <c r="E1272" s="3"/>
      <c r="F1272" s="3"/>
      <c r="J1272" s="3"/>
      <c r="K1272" s="3"/>
      <c r="L1272" s="3"/>
      <c r="M1272" s="3"/>
      <c r="N1272" s="3"/>
      <c r="O1272" s="3"/>
    </row>
    <row r="1273" spans="1:15" x14ac:dyDescent="0.3">
      <c r="A1273" s="3"/>
      <c r="C1273" s="3"/>
      <c r="D1273" s="3"/>
      <c r="E1273" s="3"/>
      <c r="F1273" s="3"/>
      <c r="J1273" s="3"/>
      <c r="K1273" s="3"/>
      <c r="L1273" s="3"/>
      <c r="M1273" s="3"/>
      <c r="N1273" s="3"/>
      <c r="O1273" s="3"/>
    </row>
    <row r="1274" spans="1:15" x14ac:dyDescent="0.3">
      <c r="A1274" s="3"/>
      <c r="C1274" s="3"/>
      <c r="D1274" s="3"/>
      <c r="E1274" s="3"/>
      <c r="F1274" s="3"/>
      <c r="J1274" s="3"/>
      <c r="K1274" s="3"/>
      <c r="L1274" s="3"/>
      <c r="M1274" s="3"/>
      <c r="N1274" s="3"/>
      <c r="O1274" s="3"/>
    </row>
    <row r="1275" spans="1:15" x14ac:dyDescent="0.3">
      <c r="A1275" s="3"/>
      <c r="C1275" s="3"/>
      <c r="D1275" s="3"/>
      <c r="E1275" s="3"/>
      <c r="F1275" s="3"/>
      <c r="J1275" s="3"/>
      <c r="K1275" s="3"/>
      <c r="L1275" s="3"/>
      <c r="M1275" s="3"/>
      <c r="N1275" s="3"/>
      <c r="O1275" s="3"/>
    </row>
    <row r="1276" spans="1:15" x14ac:dyDescent="0.3">
      <c r="A1276" s="3"/>
      <c r="C1276" s="3"/>
      <c r="D1276" s="3"/>
      <c r="E1276" s="3"/>
      <c r="F1276" s="3"/>
      <c r="J1276" s="3"/>
      <c r="K1276" s="3"/>
      <c r="L1276" s="3"/>
      <c r="M1276" s="3"/>
      <c r="N1276" s="3"/>
      <c r="O1276" s="3"/>
    </row>
    <row r="1277" spans="1:15" x14ac:dyDescent="0.3">
      <c r="A1277" s="3"/>
      <c r="C1277" s="3"/>
      <c r="D1277" s="3"/>
      <c r="E1277" s="3"/>
      <c r="F1277" s="3"/>
      <c r="J1277" s="3"/>
      <c r="K1277" s="3"/>
      <c r="L1277" s="3"/>
      <c r="M1277" s="3"/>
      <c r="N1277" s="3"/>
      <c r="O1277" s="3"/>
    </row>
    <row r="1278" spans="1:15" x14ac:dyDescent="0.3">
      <c r="A1278" s="3"/>
      <c r="C1278" s="3"/>
      <c r="D1278" s="3"/>
      <c r="E1278" s="3"/>
      <c r="F1278" s="3"/>
      <c r="J1278" s="3"/>
      <c r="K1278" s="3"/>
      <c r="L1278" s="3"/>
      <c r="M1278" s="3"/>
      <c r="N1278" s="3"/>
      <c r="O1278" s="3"/>
    </row>
    <row r="1279" spans="1:15" x14ac:dyDescent="0.3">
      <c r="A1279" s="3"/>
      <c r="C1279" s="3"/>
      <c r="D1279" s="3"/>
      <c r="E1279" s="3"/>
      <c r="F1279" s="3"/>
      <c r="J1279" s="3"/>
      <c r="K1279" s="3"/>
      <c r="L1279" s="3"/>
      <c r="M1279" s="3"/>
      <c r="N1279" s="3"/>
      <c r="O1279" s="3"/>
    </row>
    <row r="1280" spans="1:15" x14ac:dyDescent="0.3">
      <c r="A1280" s="3"/>
      <c r="C1280" s="3"/>
      <c r="D1280" s="3"/>
      <c r="E1280" s="3"/>
      <c r="F1280" s="3"/>
      <c r="J1280" s="3"/>
      <c r="K1280" s="3"/>
      <c r="L1280" s="3"/>
      <c r="M1280" s="3"/>
      <c r="N1280" s="3"/>
      <c r="O1280" s="3"/>
    </row>
    <row r="1281" spans="1:15" x14ac:dyDescent="0.3">
      <c r="A1281" s="3"/>
      <c r="C1281" s="3"/>
      <c r="D1281" s="3"/>
      <c r="E1281" s="3"/>
      <c r="F1281" s="3"/>
      <c r="J1281" s="3"/>
      <c r="K1281" s="3"/>
      <c r="L1281" s="3"/>
      <c r="M1281" s="3"/>
      <c r="N1281" s="3"/>
      <c r="O1281" s="3"/>
    </row>
    <row r="1282" spans="1:15" x14ac:dyDescent="0.3">
      <c r="A1282" s="3"/>
      <c r="C1282" s="3"/>
      <c r="D1282" s="3"/>
      <c r="E1282" s="3"/>
      <c r="F1282" s="3"/>
      <c r="J1282" s="3"/>
      <c r="K1282" s="3"/>
      <c r="L1282" s="3"/>
      <c r="M1282" s="3"/>
      <c r="N1282" s="3"/>
      <c r="O1282" s="3"/>
    </row>
    <row r="1283" spans="1:15" x14ac:dyDescent="0.3">
      <c r="A1283" s="3"/>
      <c r="C1283" s="3"/>
      <c r="D1283" s="3"/>
      <c r="E1283" s="3"/>
      <c r="F1283" s="3"/>
      <c r="J1283" s="3"/>
      <c r="K1283" s="3"/>
      <c r="L1283" s="3"/>
      <c r="M1283" s="3"/>
      <c r="N1283" s="3"/>
      <c r="O1283" s="3"/>
    </row>
    <row r="1284" spans="1:15" x14ac:dyDescent="0.3">
      <c r="A1284" s="3"/>
      <c r="C1284" s="3"/>
      <c r="D1284" s="3"/>
      <c r="E1284" s="3"/>
      <c r="F1284" s="3"/>
      <c r="J1284" s="3"/>
      <c r="K1284" s="3"/>
      <c r="L1284" s="3"/>
      <c r="M1284" s="3"/>
      <c r="N1284" s="3"/>
      <c r="O1284" s="3"/>
    </row>
    <row r="1285" spans="1:15" x14ac:dyDescent="0.3">
      <c r="A1285" s="3"/>
      <c r="C1285" s="3"/>
      <c r="D1285" s="3"/>
      <c r="E1285" s="3"/>
      <c r="F1285" s="3"/>
      <c r="J1285" s="3"/>
      <c r="K1285" s="3"/>
      <c r="L1285" s="3"/>
      <c r="M1285" s="3"/>
      <c r="N1285" s="3"/>
      <c r="O1285" s="3"/>
    </row>
    <row r="1286" spans="1:15" x14ac:dyDescent="0.3">
      <c r="A1286" s="3"/>
      <c r="C1286" s="3"/>
      <c r="D1286" s="3"/>
      <c r="E1286" s="3"/>
      <c r="F1286" s="3"/>
      <c r="J1286" s="3"/>
      <c r="K1286" s="3"/>
      <c r="L1286" s="3"/>
      <c r="M1286" s="3"/>
      <c r="N1286" s="3"/>
      <c r="O1286" s="3"/>
    </row>
    <row r="1287" spans="1:15" x14ac:dyDescent="0.3">
      <c r="A1287" s="3"/>
      <c r="C1287" s="3"/>
      <c r="D1287" s="3"/>
      <c r="E1287" s="3"/>
      <c r="F1287" s="3"/>
      <c r="J1287" s="3"/>
      <c r="K1287" s="3"/>
      <c r="L1287" s="3"/>
      <c r="M1287" s="3"/>
      <c r="N1287" s="3"/>
      <c r="O1287" s="3"/>
    </row>
    <row r="1288" spans="1:15" x14ac:dyDescent="0.3">
      <c r="A1288" s="3"/>
      <c r="C1288" s="3"/>
      <c r="D1288" s="3"/>
      <c r="E1288" s="3"/>
      <c r="F1288" s="3"/>
      <c r="J1288" s="3"/>
      <c r="K1288" s="3"/>
      <c r="L1288" s="3"/>
      <c r="M1288" s="3"/>
      <c r="N1288" s="3"/>
      <c r="O1288" s="3"/>
    </row>
    <row r="1289" spans="1:15" x14ac:dyDescent="0.3">
      <c r="A1289" s="3"/>
      <c r="C1289" s="3"/>
      <c r="D1289" s="3"/>
      <c r="E1289" s="3"/>
      <c r="F1289" s="3"/>
      <c r="J1289" s="3"/>
      <c r="K1289" s="3"/>
      <c r="L1289" s="3"/>
      <c r="M1289" s="3"/>
      <c r="N1289" s="3"/>
      <c r="O1289" s="3"/>
    </row>
    <row r="1290" spans="1:15" x14ac:dyDescent="0.3">
      <c r="A1290" s="3"/>
      <c r="C1290" s="3"/>
      <c r="D1290" s="3"/>
      <c r="E1290" s="3"/>
      <c r="F1290" s="3"/>
      <c r="J1290" s="3"/>
      <c r="K1290" s="3"/>
      <c r="L1290" s="3"/>
      <c r="M1290" s="3"/>
      <c r="N1290" s="3"/>
      <c r="O1290" s="3"/>
    </row>
    <row r="1291" spans="1:15" x14ac:dyDescent="0.3">
      <c r="A1291" s="3"/>
      <c r="C1291" s="3"/>
      <c r="D1291" s="3"/>
      <c r="E1291" s="3"/>
      <c r="F1291" s="3"/>
      <c r="J1291" s="3"/>
      <c r="K1291" s="3"/>
      <c r="L1291" s="3"/>
      <c r="M1291" s="3"/>
      <c r="N1291" s="3"/>
      <c r="O1291" s="3"/>
    </row>
    <row r="1292" spans="1:15" x14ac:dyDescent="0.3">
      <c r="A1292" s="3"/>
      <c r="C1292" s="3"/>
      <c r="D1292" s="3"/>
      <c r="E1292" s="3"/>
      <c r="F1292" s="3"/>
      <c r="J1292" s="3"/>
      <c r="K1292" s="3"/>
      <c r="L1292" s="3"/>
      <c r="M1292" s="3"/>
      <c r="N1292" s="3"/>
      <c r="O1292" s="3"/>
    </row>
    <row r="1293" spans="1:15" x14ac:dyDescent="0.3">
      <c r="A1293" s="3"/>
      <c r="C1293" s="3"/>
      <c r="D1293" s="3"/>
      <c r="E1293" s="3"/>
      <c r="F1293" s="3"/>
      <c r="J1293" s="3"/>
      <c r="K1293" s="3"/>
      <c r="L1293" s="3"/>
      <c r="M1293" s="3"/>
      <c r="N1293" s="3"/>
      <c r="O1293" s="3"/>
    </row>
    <row r="1294" spans="1:15" x14ac:dyDescent="0.3">
      <c r="A1294" s="3"/>
      <c r="C1294" s="3"/>
      <c r="D1294" s="3"/>
      <c r="E1294" s="3"/>
      <c r="F1294" s="3"/>
      <c r="J1294" s="3"/>
      <c r="K1294" s="3"/>
      <c r="L1294" s="3"/>
      <c r="M1294" s="3"/>
      <c r="N1294" s="3"/>
      <c r="O1294" s="3"/>
    </row>
    <row r="1295" spans="1:15" x14ac:dyDescent="0.3">
      <c r="A1295" s="3"/>
      <c r="C1295" s="3"/>
      <c r="D1295" s="3"/>
      <c r="E1295" s="3"/>
      <c r="F1295" s="3"/>
      <c r="J1295" s="3"/>
      <c r="K1295" s="3"/>
      <c r="L1295" s="3"/>
      <c r="M1295" s="3"/>
      <c r="N1295" s="3"/>
      <c r="O1295" s="3"/>
    </row>
    <row r="1296" spans="1:15" x14ac:dyDescent="0.3">
      <c r="A1296" s="3"/>
      <c r="C1296" s="3"/>
      <c r="D1296" s="3"/>
      <c r="E1296" s="3"/>
      <c r="F1296" s="3"/>
      <c r="J1296" s="3"/>
      <c r="K1296" s="3"/>
      <c r="L1296" s="3"/>
      <c r="M1296" s="3"/>
      <c r="N1296" s="3"/>
      <c r="O1296" s="3"/>
    </row>
    <row r="1297" spans="1:15" x14ac:dyDescent="0.3">
      <c r="A1297" s="3"/>
      <c r="C1297" s="3"/>
      <c r="D1297" s="3"/>
      <c r="E1297" s="3"/>
      <c r="F1297" s="3"/>
      <c r="J1297" s="3"/>
      <c r="K1297" s="3"/>
      <c r="L1297" s="3"/>
      <c r="M1297" s="3"/>
      <c r="N1297" s="3"/>
      <c r="O1297" s="3"/>
    </row>
    <row r="1298" spans="1:15" x14ac:dyDescent="0.3">
      <c r="A1298" s="3"/>
      <c r="C1298" s="3"/>
      <c r="D1298" s="3"/>
      <c r="E1298" s="3"/>
      <c r="F1298" s="3"/>
      <c r="J1298" s="3"/>
      <c r="K1298" s="3"/>
      <c r="L1298" s="3"/>
      <c r="M1298" s="3"/>
      <c r="N1298" s="3"/>
      <c r="O1298" s="3"/>
    </row>
    <row r="1299" spans="1:15" x14ac:dyDescent="0.3">
      <c r="A1299" s="3"/>
      <c r="C1299" s="3"/>
      <c r="D1299" s="3"/>
      <c r="E1299" s="3"/>
      <c r="F1299" s="3"/>
      <c r="J1299" s="3"/>
      <c r="K1299" s="3"/>
      <c r="L1299" s="3"/>
      <c r="M1299" s="3"/>
      <c r="N1299" s="3"/>
      <c r="O1299" s="3"/>
    </row>
    <row r="1300" spans="1:15" x14ac:dyDescent="0.3">
      <c r="A1300" s="3"/>
      <c r="C1300" s="3"/>
      <c r="D1300" s="3"/>
      <c r="E1300" s="3"/>
      <c r="F1300" s="3"/>
      <c r="J1300" s="3"/>
      <c r="K1300" s="3"/>
      <c r="L1300" s="3"/>
      <c r="M1300" s="3"/>
      <c r="N1300" s="3"/>
      <c r="O1300" s="3"/>
    </row>
    <row r="1301" spans="1:15" x14ac:dyDescent="0.3">
      <c r="A1301" s="3"/>
      <c r="C1301" s="3"/>
      <c r="D1301" s="3"/>
      <c r="E1301" s="3"/>
      <c r="F1301" s="3"/>
      <c r="J1301" s="3"/>
      <c r="K1301" s="3"/>
      <c r="L1301" s="3"/>
      <c r="M1301" s="3"/>
      <c r="N1301" s="3"/>
      <c r="O1301" s="3"/>
    </row>
    <row r="1302" spans="1:15" x14ac:dyDescent="0.3">
      <c r="A1302" s="3"/>
      <c r="C1302" s="3"/>
      <c r="D1302" s="3"/>
      <c r="E1302" s="3"/>
      <c r="F1302" s="3"/>
      <c r="J1302" s="3"/>
      <c r="K1302" s="3"/>
      <c r="L1302" s="3"/>
      <c r="M1302" s="3"/>
      <c r="N1302" s="3"/>
      <c r="O1302" s="3"/>
    </row>
    <row r="1303" spans="1:15" x14ac:dyDescent="0.3">
      <c r="A1303" s="3"/>
      <c r="C1303" s="3"/>
      <c r="D1303" s="3"/>
      <c r="E1303" s="3"/>
      <c r="F1303" s="3"/>
      <c r="J1303" s="3"/>
      <c r="K1303" s="3"/>
      <c r="L1303" s="3"/>
      <c r="M1303" s="3"/>
      <c r="N1303" s="3"/>
      <c r="O1303" s="3"/>
    </row>
    <row r="1304" spans="1:15" x14ac:dyDescent="0.3">
      <c r="A1304" s="3"/>
      <c r="C1304" s="3"/>
      <c r="D1304" s="3"/>
      <c r="E1304" s="3"/>
      <c r="F1304" s="3"/>
      <c r="J1304" s="3"/>
      <c r="K1304" s="3"/>
      <c r="L1304" s="3"/>
      <c r="M1304" s="3"/>
      <c r="N1304" s="3"/>
      <c r="O1304" s="3"/>
    </row>
    <row r="1305" spans="1:15" x14ac:dyDescent="0.3">
      <c r="A1305" s="3"/>
      <c r="C1305" s="3"/>
      <c r="D1305" s="3"/>
      <c r="E1305" s="3"/>
      <c r="F1305" s="3"/>
      <c r="J1305" s="3"/>
      <c r="K1305" s="3"/>
      <c r="L1305" s="3"/>
      <c r="M1305" s="3"/>
      <c r="N1305" s="3"/>
      <c r="O1305" s="3"/>
    </row>
    <row r="1306" spans="1:15" x14ac:dyDescent="0.3">
      <c r="A1306" s="3"/>
      <c r="C1306" s="3"/>
      <c r="D1306" s="3"/>
      <c r="E1306" s="3"/>
      <c r="F1306" s="3"/>
      <c r="J1306" s="3"/>
      <c r="K1306" s="3"/>
      <c r="L1306" s="3"/>
      <c r="M1306" s="3"/>
      <c r="N1306" s="3"/>
      <c r="O1306" s="3"/>
    </row>
    <row r="1307" spans="1:15" x14ac:dyDescent="0.3">
      <c r="A1307" s="3"/>
      <c r="C1307" s="3"/>
      <c r="D1307" s="3"/>
      <c r="E1307" s="3"/>
      <c r="F1307" s="3"/>
      <c r="J1307" s="3"/>
      <c r="K1307" s="3"/>
      <c r="L1307" s="3"/>
      <c r="M1307" s="3"/>
      <c r="N1307" s="3"/>
      <c r="O1307" s="3"/>
    </row>
    <row r="1308" spans="1:15" x14ac:dyDescent="0.3">
      <c r="A1308" s="3"/>
      <c r="C1308" s="3"/>
      <c r="D1308" s="3"/>
      <c r="E1308" s="3"/>
      <c r="F1308" s="3"/>
      <c r="J1308" s="3"/>
      <c r="K1308" s="3"/>
      <c r="L1308" s="3"/>
      <c r="M1308" s="3"/>
      <c r="N1308" s="3"/>
      <c r="O1308" s="3"/>
    </row>
    <row r="1309" spans="1:15" x14ac:dyDescent="0.3">
      <c r="A1309" s="3"/>
      <c r="C1309" s="3"/>
      <c r="D1309" s="3"/>
      <c r="E1309" s="3"/>
      <c r="F1309" s="3"/>
      <c r="J1309" s="3"/>
      <c r="K1309" s="3"/>
      <c r="L1309" s="3"/>
      <c r="M1309" s="3"/>
      <c r="N1309" s="3"/>
      <c r="O1309" s="3"/>
    </row>
    <row r="1310" spans="1:15" x14ac:dyDescent="0.3">
      <c r="A1310" s="3"/>
      <c r="C1310" s="3"/>
      <c r="D1310" s="3"/>
      <c r="E1310" s="3"/>
      <c r="F1310" s="3"/>
      <c r="J1310" s="3"/>
      <c r="K1310" s="3"/>
      <c r="L1310" s="3"/>
      <c r="M1310" s="3"/>
      <c r="N1310" s="3"/>
      <c r="O1310" s="3"/>
    </row>
    <row r="1311" spans="1:15" x14ac:dyDescent="0.3">
      <c r="A1311" s="3"/>
      <c r="C1311" s="3"/>
      <c r="D1311" s="3"/>
      <c r="E1311" s="3"/>
      <c r="F1311" s="3"/>
      <c r="J1311" s="3"/>
      <c r="K1311" s="3"/>
      <c r="L1311" s="3"/>
      <c r="M1311" s="3"/>
      <c r="N1311" s="3"/>
      <c r="O1311" s="3"/>
    </row>
    <row r="1312" spans="1:15" x14ac:dyDescent="0.3">
      <c r="A1312" s="3"/>
      <c r="C1312" s="3"/>
      <c r="D1312" s="3"/>
      <c r="E1312" s="3"/>
      <c r="F1312" s="3"/>
      <c r="J1312" s="3"/>
      <c r="K1312" s="3"/>
      <c r="L1312" s="3"/>
      <c r="M1312" s="3"/>
      <c r="N1312" s="3"/>
      <c r="O1312" s="3"/>
    </row>
    <row r="1313" spans="1:15" x14ac:dyDescent="0.3">
      <c r="A1313" s="3"/>
      <c r="C1313" s="3"/>
      <c r="D1313" s="3"/>
      <c r="E1313" s="3"/>
      <c r="F1313" s="3"/>
      <c r="J1313" s="3"/>
      <c r="K1313" s="3"/>
      <c r="L1313" s="3"/>
      <c r="M1313" s="3"/>
      <c r="N1313" s="3"/>
      <c r="O1313" s="3"/>
    </row>
    <row r="1314" spans="1:15" x14ac:dyDescent="0.3">
      <c r="A1314" s="3"/>
      <c r="C1314" s="3"/>
      <c r="D1314" s="3"/>
      <c r="E1314" s="3"/>
      <c r="F1314" s="3"/>
      <c r="J1314" s="3"/>
      <c r="K1314" s="3"/>
      <c r="L1314" s="3"/>
      <c r="M1314" s="3"/>
      <c r="N1314" s="3"/>
      <c r="O1314" s="3"/>
    </row>
    <row r="1315" spans="1:15" x14ac:dyDescent="0.3">
      <c r="A1315" s="3"/>
      <c r="C1315" s="3"/>
      <c r="D1315" s="3"/>
      <c r="E1315" s="3"/>
      <c r="F1315" s="3"/>
      <c r="J1315" s="3"/>
      <c r="K1315" s="3"/>
      <c r="L1315" s="3"/>
      <c r="M1315" s="3"/>
      <c r="N1315" s="3"/>
      <c r="O1315" s="3"/>
    </row>
  </sheetData>
  <sheetProtection algorithmName="SHA-512" hashValue="kY19aKisCFhxSZ82selqL84CKY0o8lakft6BEFW0yRD8bVHHqLbTo+HjqOuLnLYlbU41Sad5wiZ1Gvp4M/PmRg==" saltValue="GXck69HBn888kyuenhYsDw==" spinCount="100000" sheet="1" objects="1" scenarios="1"/>
  <sortState xmlns:xlrd2="http://schemas.microsoft.com/office/spreadsheetml/2017/richdata2" ref="B20:O64">
    <sortCondition ref="B20:B64"/>
  </sortState>
  <mergeCells count="17">
    <mergeCell ref="I13:J13"/>
    <mergeCell ref="K13:L13"/>
    <mergeCell ref="K12:L12"/>
    <mergeCell ref="K11:L11"/>
    <mergeCell ref="K10:L10"/>
    <mergeCell ref="B65:C65"/>
    <mergeCell ref="E10:F10"/>
    <mergeCell ref="E11:F11"/>
    <mergeCell ref="E12:F12"/>
    <mergeCell ref="E13:F13"/>
    <mergeCell ref="G13:H13"/>
    <mergeCell ref="G10:H10"/>
    <mergeCell ref="I10:J10"/>
    <mergeCell ref="G11:H11"/>
    <mergeCell ref="I11:J11"/>
    <mergeCell ref="G12:H12"/>
    <mergeCell ref="I12:J12"/>
  </mergeCells>
  <phoneticPr fontId="2"/>
  <pageMargins left="0.78740157480314965" right="0.78740157480314965" top="0.98425196850393704" bottom="0.98425196850393704" header="0.51181102362204722" footer="0.51181102362204722"/>
  <pageSetup paperSize="9" scale="68" orientation="portrait" horizontalDpi="96" verticalDpi="96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D2E7B-452C-477A-ACC1-BEA25B1EE2DF}">
  <dimension ref="A1:FY61"/>
  <sheetViews>
    <sheetView workbookViewId="0">
      <selection activeCell="A46" sqref="A2:XFD46"/>
    </sheetView>
  </sheetViews>
  <sheetFormatPr defaultRowHeight="12.9" x14ac:dyDescent="0.3"/>
  <sheetData>
    <row r="1" spans="1:181" x14ac:dyDescent="0.3">
      <c r="A1" s="83" t="s">
        <v>94</v>
      </c>
      <c r="B1" s="83" t="s">
        <v>95</v>
      </c>
      <c r="C1" s="83" t="s">
        <v>96</v>
      </c>
      <c r="D1" s="83" t="s">
        <v>97</v>
      </c>
      <c r="E1" s="83" t="s">
        <v>98</v>
      </c>
      <c r="F1" s="83" t="s">
        <v>99</v>
      </c>
      <c r="G1" s="83" t="s">
        <v>100</v>
      </c>
      <c r="H1" s="83" t="s">
        <v>101</v>
      </c>
      <c r="I1" s="83" t="s">
        <v>102</v>
      </c>
      <c r="J1" s="83" t="s">
        <v>82</v>
      </c>
      <c r="K1" s="83" t="s">
        <v>103</v>
      </c>
      <c r="L1" s="83" t="s">
        <v>104</v>
      </c>
      <c r="M1" s="83" t="s">
        <v>105</v>
      </c>
      <c r="N1" s="83" t="s">
        <v>106</v>
      </c>
      <c r="O1" s="83" t="s">
        <v>107</v>
      </c>
      <c r="P1" s="83" t="s">
        <v>108</v>
      </c>
      <c r="Q1" s="83" t="s">
        <v>109</v>
      </c>
      <c r="R1" s="83" t="s">
        <v>110</v>
      </c>
      <c r="S1" s="83" t="s">
        <v>111</v>
      </c>
      <c r="T1" s="83" t="s">
        <v>112</v>
      </c>
      <c r="U1" s="83" t="s">
        <v>113</v>
      </c>
      <c r="V1" s="83" t="s">
        <v>114</v>
      </c>
      <c r="W1" s="83" t="s">
        <v>115</v>
      </c>
      <c r="X1" s="83" t="s">
        <v>116</v>
      </c>
      <c r="Y1" s="83" t="s">
        <v>117</v>
      </c>
      <c r="Z1" s="83" t="s">
        <v>118</v>
      </c>
      <c r="AA1" s="83" t="s">
        <v>119</v>
      </c>
      <c r="AB1" s="83" t="s">
        <v>120</v>
      </c>
      <c r="AC1" s="83" t="s">
        <v>121</v>
      </c>
      <c r="AD1" s="83" t="s">
        <v>122</v>
      </c>
      <c r="AE1" s="83" t="s">
        <v>123</v>
      </c>
      <c r="AF1" s="83" t="s">
        <v>124</v>
      </c>
      <c r="AG1" s="83" t="s">
        <v>125</v>
      </c>
      <c r="AH1" s="83" t="s">
        <v>126</v>
      </c>
      <c r="AI1" s="83" t="s">
        <v>127</v>
      </c>
      <c r="AJ1" s="83" t="s">
        <v>128</v>
      </c>
      <c r="AK1" s="83" t="s">
        <v>129</v>
      </c>
      <c r="AL1" s="83" t="s">
        <v>130</v>
      </c>
      <c r="AM1" s="83" t="s">
        <v>131</v>
      </c>
      <c r="AN1" s="83" t="s">
        <v>132</v>
      </c>
      <c r="AO1" s="83" t="s">
        <v>133</v>
      </c>
      <c r="AP1" s="83" t="s">
        <v>134</v>
      </c>
      <c r="AQ1" s="83" t="s">
        <v>135</v>
      </c>
      <c r="AR1" s="83" t="s">
        <v>136</v>
      </c>
      <c r="AS1" s="83" t="s">
        <v>137</v>
      </c>
      <c r="AT1" s="83" t="s">
        <v>138</v>
      </c>
      <c r="AU1" s="83" t="s">
        <v>139</v>
      </c>
      <c r="AV1" s="83" t="s">
        <v>140</v>
      </c>
      <c r="AW1" s="83" t="s">
        <v>141</v>
      </c>
      <c r="AX1" s="83" t="s">
        <v>142</v>
      </c>
      <c r="AY1" s="83" t="s">
        <v>143</v>
      </c>
      <c r="AZ1" s="83" t="s">
        <v>144</v>
      </c>
      <c r="BA1" s="83" t="s">
        <v>145</v>
      </c>
      <c r="BB1" s="83" t="s">
        <v>146</v>
      </c>
      <c r="BC1" s="83" t="s">
        <v>147</v>
      </c>
      <c r="BD1" s="83" t="s">
        <v>148</v>
      </c>
      <c r="BE1" s="83" t="s">
        <v>149</v>
      </c>
      <c r="BF1" s="83" t="s">
        <v>150</v>
      </c>
      <c r="BG1" s="83" t="s">
        <v>151</v>
      </c>
      <c r="BH1" s="83" t="s">
        <v>152</v>
      </c>
      <c r="BI1" s="83" t="s">
        <v>153</v>
      </c>
      <c r="BJ1" s="83" t="s">
        <v>154</v>
      </c>
      <c r="BK1" s="83" t="s">
        <v>155</v>
      </c>
      <c r="BL1" s="83" t="s">
        <v>156</v>
      </c>
      <c r="BM1" s="83" t="s">
        <v>157</v>
      </c>
      <c r="BN1" s="83" t="s">
        <v>158</v>
      </c>
      <c r="BO1" s="83" t="s">
        <v>159</v>
      </c>
      <c r="BP1" s="83" t="s">
        <v>160</v>
      </c>
      <c r="BQ1" s="83" t="s">
        <v>161</v>
      </c>
      <c r="BR1" s="83" t="s">
        <v>162</v>
      </c>
      <c r="BS1" s="83" t="s">
        <v>163</v>
      </c>
      <c r="BT1" s="83" t="s">
        <v>164</v>
      </c>
      <c r="BU1" s="83" t="s">
        <v>165</v>
      </c>
      <c r="BV1" s="83" t="s">
        <v>166</v>
      </c>
      <c r="BW1" s="83" t="s">
        <v>167</v>
      </c>
      <c r="BX1" s="83" t="s">
        <v>168</v>
      </c>
      <c r="BY1" s="83" t="s">
        <v>169</v>
      </c>
      <c r="BZ1" s="83" t="s">
        <v>170</v>
      </c>
      <c r="CA1" s="83" t="s">
        <v>171</v>
      </c>
      <c r="CB1" s="83" t="s">
        <v>172</v>
      </c>
      <c r="CC1" s="83" t="s">
        <v>173</v>
      </c>
      <c r="CD1" s="83" t="s">
        <v>174</v>
      </c>
      <c r="CE1" s="83" t="s">
        <v>175</v>
      </c>
      <c r="CF1" s="83" t="s">
        <v>176</v>
      </c>
      <c r="CG1" s="83" t="s">
        <v>177</v>
      </c>
      <c r="CH1" s="83" t="s">
        <v>178</v>
      </c>
      <c r="CI1" s="83" t="s">
        <v>179</v>
      </c>
      <c r="CJ1" s="83" t="s">
        <v>180</v>
      </c>
      <c r="CK1" s="83" t="s">
        <v>181</v>
      </c>
      <c r="CL1" s="83" t="s">
        <v>182</v>
      </c>
      <c r="CM1" s="83" t="s">
        <v>183</v>
      </c>
      <c r="CN1" s="83" t="s">
        <v>184</v>
      </c>
      <c r="CO1" s="83" t="s">
        <v>185</v>
      </c>
      <c r="CP1" s="83" t="s">
        <v>186</v>
      </c>
      <c r="CQ1" s="83" t="s">
        <v>187</v>
      </c>
      <c r="CR1" s="83" t="s">
        <v>188</v>
      </c>
      <c r="CS1" s="83" t="s">
        <v>189</v>
      </c>
      <c r="CT1" s="83" t="s">
        <v>190</v>
      </c>
      <c r="CU1" s="83" t="s">
        <v>191</v>
      </c>
      <c r="CV1" s="83" t="s">
        <v>192</v>
      </c>
      <c r="CW1" s="83" t="s">
        <v>193</v>
      </c>
      <c r="CX1" s="83" t="s">
        <v>194</v>
      </c>
      <c r="CY1" s="83" t="s">
        <v>195</v>
      </c>
      <c r="CZ1" s="83" t="s">
        <v>196</v>
      </c>
      <c r="DA1" s="83" t="s">
        <v>197</v>
      </c>
      <c r="DB1" s="83" t="s">
        <v>198</v>
      </c>
      <c r="DC1" s="83" t="s">
        <v>199</v>
      </c>
      <c r="DD1" s="83" t="s">
        <v>200</v>
      </c>
      <c r="DE1" s="83" t="s">
        <v>201</v>
      </c>
      <c r="DF1" s="83" t="s">
        <v>202</v>
      </c>
      <c r="DG1" s="83" t="s">
        <v>203</v>
      </c>
      <c r="DH1" s="83" t="s">
        <v>204</v>
      </c>
      <c r="DI1" s="83" t="s">
        <v>205</v>
      </c>
      <c r="DJ1" s="83" t="s">
        <v>206</v>
      </c>
      <c r="DK1" s="83" t="s">
        <v>207</v>
      </c>
      <c r="DL1" s="83" t="s">
        <v>208</v>
      </c>
      <c r="DM1" s="83" t="s">
        <v>209</v>
      </c>
      <c r="DN1" s="83" t="s">
        <v>210</v>
      </c>
      <c r="DO1" s="83" t="s">
        <v>211</v>
      </c>
      <c r="DP1" s="83" t="s">
        <v>212</v>
      </c>
      <c r="DQ1" s="83" t="s">
        <v>213</v>
      </c>
      <c r="DR1" s="83" t="s">
        <v>214</v>
      </c>
      <c r="DS1" s="83" t="s">
        <v>215</v>
      </c>
      <c r="DT1" s="83" t="s">
        <v>216</v>
      </c>
      <c r="DU1" s="83" t="s">
        <v>217</v>
      </c>
      <c r="DV1" s="83" t="s">
        <v>218</v>
      </c>
      <c r="DW1" s="83" t="s">
        <v>219</v>
      </c>
      <c r="DX1" s="83" t="s">
        <v>220</v>
      </c>
      <c r="DY1" s="83" t="s">
        <v>221</v>
      </c>
      <c r="DZ1" s="83" t="s">
        <v>222</v>
      </c>
      <c r="EA1" s="83" t="s">
        <v>223</v>
      </c>
      <c r="EB1" s="83" t="s">
        <v>224</v>
      </c>
      <c r="EC1" s="83" t="s">
        <v>225</v>
      </c>
      <c r="ED1" s="83" t="s">
        <v>226</v>
      </c>
      <c r="EE1" s="83" t="s">
        <v>227</v>
      </c>
      <c r="EF1" s="83" t="s">
        <v>228</v>
      </c>
      <c r="EG1" s="83" t="s">
        <v>229</v>
      </c>
      <c r="EH1" s="83" t="s">
        <v>230</v>
      </c>
      <c r="EI1" s="83" t="s">
        <v>231</v>
      </c>
      <c r="EJ1" s="83" t="s">
        <v>232</v>
      </c>
      <c r="EK1" s="83" t="s">
        <v>233</v>
      </c>
      <c r="EL1" s="83" t="s">
        <v>234</v>
      </c>
      <c r="EM1" s="83" t="s">
        <v>235</v>
      </c>
      <c r="EN1" s="83" t="s">
        <v>236</v>
      </c>
      <c r="EO1" s="83" t="s">
        <v>237</v>
      </c>
      <c r="EP1" s="83" t="s">
        <v>238</v>
      </c>
      <c r="EQ1" s="83" t="s">
        <v>239</v>
      </c>
      <c r="ER1" s="83" t="s">
        <v>240</v>
      </c>
      <c r="ES1" s="83" t="s">
        <v>241</v>
      </c>
      <c r="ET1" s="83" t="s">
        <v>242</v>
      </c>
      <c r="EU1" s="83" t="s">
        <v>243</v>
      </c>
      <c r="EV1" s="83" t="s">
        <v>244</v>
      </c>
      <c r="EW1" s="83" t="s">
        <v>245</v>
      </c>
      <c r="EX1" s="83" t="s">
        <v>246</v>
      </c>
      <c r="EY1" s="83" t="s">
        <v>247</v>
      </c>
      <c r="EZ1" s="83" t="s">
        <v>248</v>
      </c>
      <c r="FA1" s="83" t="s">
        <v>249</v>
      </c>
      <c r="FB1" s="83" t="s">
        <v>250</v>
      </c>
      <c r="FC1" s="83" t="s">
        <v>251</v>
      </c>
      <c r="FD1" s="83" t="s">
        <v>252</v>
      </c>
      <c r="FE1" s="83" t="s">
        <v>253</v>
      </c>
      <c r="FF1" s="83" t="s">
        <v>254</v>
      </c>
      <c r="FG1" s="83" t="s">
        <v>255</v>
      </c>
      <c r="FH1" s="83" t="s">
        <v>256</v>
      </c>
      <c r="FI1" s="83" t="s">
        <v>257</v>
      </c>
      <c r="FJ1" s="83" t="s">
        <v>258</v>
      </c>
      <c r="FK1" s="83" t="s">
        <v>259</v>
      </c>
      <c r="FL1" s="83" t="s">
        <v>260</v>
      </c>
      <c r="FM1" s="83" t="s">
        <v>261</v>
      </c>
      <c r="FN1" s="83" t="s">
        <v>262</v>
      </c>
      <c r="FO1" s="83" t="s">
        <v>263</v>
      </c>
      <c r="FP1" s="83" t="s">
        <v>264</v>
      </c>
      <c r="FQ1" s="83" t="s">
        <v>265</v>
      </c>
      <c r="FR1" s="83" t="s">
        <v>266</v>
      </c>
      <c r="FS1" s="83" t="s">
        <v>267</v>
      </c>
      <c r="FT1" s="83" t="s">
        <v>268</v>
      </c>
      <c r="FU1" s="83" t="s">
        <v>269</v>
      </c>
      <c r="FV1" s="83" t="s">
        <v>270</v>
      </c>
      <c r="FW1" s="83" t="s">
        <v>271</v>
      </c>
      <c r="FX1" s="83" t="s">
        <v>272</v>
      </c>
      <c r="FY1" s="83" t="s">
        <v>273</v>
      </c>
    </row>
    <row r="2" spans="1:181" x14ac:dyDescent="0.3">
      <c r="A2" s="83" t="s">
        <v>274</v>
      </c>
      <c r="B2" s="83">
        <v>2067</v>
      </c>
      <c r="C2" s="83" t="s">
        <v>488</v>
      </c>
      <c r="D2" s="83" t="s">
        <v>489</v>
      </c>
      <c r="E2" s="83" t="s">
        <v>490</v>
      </c>
      <c r="F2" s="83" t="s">
        <v>491</v>
      </c>
      <c r="G2" s="83" t="s">
        <v>492</v>
      </c>
      <c r="H2" s="83" t="s">
        <v>493</v>
      </c>
      <c r="I2" s="83">
        <v>1994</v>
      </c>
      <c r="J2" s="83" t="s">
        <v>494</v>
      </c>
      <c r="K2" s="83"/>
      <c r="L2" s="83"/>
      <c r="M2" s="83"/>
      <c r="N2" s="83" t="s">
        <v>281</v>
      </c>
      <c r="O2" s="83" t="s">
        <v>407</v>
      </c>
      <c r="P2" s="83" t="s">
        <v>282</v>
      </c>
      <c r="Q2" s="83">
        <v>850</v>
      </c>
      <c r="R2" s="83" t="s">
        <v>495</v>
      </c>
      <c r="S2" s="83">
        <v>12.993</v>
      </c>
      <c r="T2" s="83">
        <v>11.848000000000001</v>
      </c>
      <c r="U2" s="83">
        <v>2.7069999999999999</v>
      </c>
      <c r="V2" s="83">
        <v>4.1500000000000004</v>
      </c>
      <c r="W2" s="83">
        <v>5884</v>
      </c>
      <c r="X2" s="83">
        <v>125.3</v>
      </c>
      <c r="Y2" s="83">
        <v>0</v>
      </c>
      <c r="Z2" s="83">
        <v>520.9</v>
      </c>
      <c r="AA2" s="83">
        <v>1.0358000000000001</v>
      </c>
      <c r="AB2" s="83">
        <v>579.20000000000005</v>
      </c>
      <c r="AC2" s="83">
        <v>1.278</v>
      </c>
      <c r="AD2" s="83">
        <v>469.5</v>
      </c>
      <c r="AE2" s="83">
        <v>812.2</v>
      </c>
      <c r="AF2" s="83">
        <v>667.8</v>
      </c>
      <c r="AG2" s="83">
        <v>598.5</v>
      </c>
      <c r="AH2" s="83">
        <v>561.5</v>
      </c>
      <c r="AI2" s="83">
        <v>538.70000000000005</v>
      </c>
      <c r="AJ2" s="83">
        <v>518.9</v>
      </c>
      <c r="AK2" s="83">
        <v>481</v>
      </c>
      <c r="AL2" s="83">
        <v>0</v>
      </c>
      <c r="AM2" s="83">
        <v>0</v>
      </c>
      <c r="AN2" s="83">
        <v>0</v>
      </c>
      <c r="AO2" s="83">
        <v>0</v>
      </c>
      <c r="AP2" s="83">
        <v>0</v>
      </c>
      <c r="AQ2" s="83">
        <v>0</v>
      </c>
      <c r="AR2" s="83">
        <v>0</v>
      </c>
      <c r="AS2" s="83">
        <v>624.6</v>
      </c>
      <c r="AT2" s="83">
        <v>527.9</v>
      </c>
      <c r="AU2" s="83">
        <v>484.1</v>
      </c>
      <c r="AV2" s="83">
        <v>458.9</v>
      </c>
      <c r="AW2" s="83">
        <v>441.5</v>
      </c>
      <c r="AX2" s="83">
        <v>426.6</v>
      </c>
      <c r="AY2" s="83">
        <v>400.1</v>
      </c>
      <c r="AZ2" s="83">
        <v>0</v>
      </c>
      <c r="BA2" s="83">
        <v>0</v>
      </c>
      <c r="BB2" s="83">
        <v>0</v>
      </c>
      <c r="BC2" s="83">
        <v>0</v>
      </c>
      <c r="BD2" s="83">
        <v>0</v>
      </c>
      <c r="BE2" s="83">
        <v>0</v>
      </c>
      <c r="BF2" s="83">
        <v>0</v>
      </c>
      <c r="BG2" s="83">
        <v>814.3</v>
      </c>
      <c r="BH2" s="83">
        <v>630.20000000000005</v>
      </c>
      <c r="BI2" s="83">
        <v>542.20000000000005</v>
      </c>
      <c r="BJ2" s="83">
        <v>489.5</v>
      </c>
      <c r="BK2" s="83">
        <v>458.1</v>
      </c>
      <c r="BL2" s="83">
        <v>430.6</v>
      </c>
      <c r="BM2" s="83">
        <v>383.3</v>
      </c>
      <c r="BN2" s="83">
        <v>42</v>
      </c>
      <c r="BO2" s="83">
        <v>39.4</v>
      </c>
      <c r="BP2" s="83">
        <v>37.799999999999997</v>
      </c>
      <c r="BQ2" s="83">
        <v>37.200000000000003</v>
      </c>
      <c r="BR2" s="83">
        <v>37</v>
      </c>
      <c r="BS2" s="83">
        <v>37</v>
      </c>
      <c r="BT2" s="83">
        <v>37</v>
      </c>
      <c r="BU2" s="83">
        <v>141.69999999999999</v>
      </c>
      <c r="BV2" s="83">
        <v>144.69999999999999</v>
      </c>
      <c r="BW2" s="83">
        <v>149.6</v>
      </c>
      <c r="BX2" s="83">
        <v>151.4</v>
      </c>
      <c r="BY2" s="83">
        <v>149.6</v>
      </c>
      <c r="BZ2" s="83">
        <v>147.1</v>
      </c>
      <c r="CA2" s="83">
        <v>145</v>
      </c>
      <c r="CB2" s="83">
        <v>792</v>
      </c>
      <c r="CC2" s="83">
        <v>679.8</v>
      </c>
      <c r="CD2" s="83">
        <v>639.20000000000005</v>
      </c>
      <c r="CE2" s="83">
        <v>619</v>
      </c>
      <c r="CF2" s="83">
        <v>607</v>
      </c>
      <c r="CG2" s="83">
        <v>599.79999999999995</v>
      </c>
      <c r="CH2" s="83">
        <v>596.20000000000005</v>
      </c>
      <c r="CI2" s="83">
        <v>525.6</v>
      </c>
      <c r="CJ2" s="83">
        <v>468.9</v>
      </c>
      <c r="CK2" s="83">
        <v>450.9</v>
      </c>
      <c r="CL2" s="83">
        <v>441.5</v>
      </c>
      <c r="CM2" s="83">
        <v>435.5</v>
      </c>
      <c r="CN2" s="83">
        <v>431.2</v>
      </c>
      <c r="CO2" s="83">
        <v>426.9</v>
      </c>
      <c r="CP2" s="83">
        <v>501.5</v>
      </c>
      <c r="CQ2" s="83">
        <v>454.2</v>
      </c>
      <c r="CR2" s="83">
        <v>438</v>
      </c>
      <c r="CS2" s="83">
        <v>428.5</v>
      </c>
      <c r="CT2" s="83">
        <v>422.1</v>
      </c>
      <c r="CU2" s="83">
        <v>417.1</v>
      </c>
      <c r="CV2" s="83">
        <v>411.4</v>
      </c>
      <c r="CW2" s="83">
        <v>486.6</v>
      </c>
      <c r="CX2" s="83">
        <v>443.1</v>
      </c>
      <c r="CY2" s="83">
        <v>423.2</v>
      </c>
      <c r="CZ2" s="83">
        <v>411.2</v>
      </c>
      <c r="DA2" s="83">
        <v>402.4</v>
      </c>
      <c r="DB2" s="83">
        <v>395.9</v>
      </c>
      <c r="DC2" s="83">
        <v>386.8</v>
      </c>
      <c r="DD2" s="83">
        <v>493.7</v>
      </c>
      <c r="DE2" s="83">
        <v>443.9</v>
      </c>
      <c r="DF2" s="83">
        <v>418.4</v>
      </c>
      <c r="DG2" s="83">
        <v>399.9</v>
      </c>
      <c r="DH2" s="83">
        <v>386.6</v>
      </c>
      <c r="DI2" s="83">
        <v>376.8</v>
      </c>
      <c r="DJ2" s="83">
        <v>362.4</v>
      </c>
      <c r="DK2" s="83">
        <v>523.79999999999995</v>
      </c>
      <c r="DL2" s="83">
        <v>448.6</v>
      </c>
      <c r="DM2" s="83">
        <v>416.7</v>
      </c>
      <c r="DN2" s="83">
        <v>397.3</v>
      </c>
      <c r="DO2" s="83">
        <v>382</v>
      </c>
      <c r="DP2" s="83">
        <v>368.3</v>
      </c>
      <c r="DQ2" s="83">
        <v>340.3</v>
      </c>
      <c r="DR2" s="83">
        <v>539.4</v>
      </c>
      <c r="DS2" s="83">
        <v>452.6</v>
      </c>
      <c r="DT2" s="83">
        <v>415.7</v>
      </c>
      <c r="DU2" s="83">
        <v>388.6</v>
      </c>
      <c r="DV2" s="83">
        <v>367</v>
      </c>
      <c r="DW2" s="83">
        <v>350</v>
      </c>
      <c r="DX2" s="83">
        <v>320.39999999999998</v>
      </c>
      <c r="DY2" s="83">
        <v>602.5</v>
      </c>
      <c r="DZ2" s="83">
        <v>485.2</v>
      </c>
      <c r="EA2" s="83">
        <v>433.5</v>
      </c>
      <c r="EB2" s="83">
        <v>399.3</v>
      </c>
      <c r="EC2" s="83">
        <v>368.4</v>
      </c>
      <c r="ED2" s="83">
        <v>338.7</v>
      </c>
      <c r="EE2" s="83">
        <v>286.60000000000002</v>
      </c>
      <c r="EF2" s="83">
        <v>720.9</v>
      </c>
      <c r="EG2" s="83">
        <v>567.9</v>
      </c>
      <c r="EH2" s="83">
        <v>483.2</v>
      </c>
      <c r="EI2" s="83">
        <v>437.3</v>
      </c>
      <c r="EJ2" s="83">
        <v>407.4</v>
      </c>
      <c r="EK2" s="83">
        <v>379.4</v>
      </c>
      <c r="EL2" s="83">
        <v>316.89999999999998</v>
      </c>
      <c r="EM2" s="83">
        <v>832.5</v>
      </c>
      <c r="EN2" s="83">
        <v>655.7</v>
      </c>
      <c r="EO2" s="83">
        <v>557.9</v>
      </c>
      <c r="EP2" s="83">
        <v>504</v>
      </c>
      <c r="EQ2" s="83">
        <v>470.4</v>
      </c>
      <c r="ER2" s="83">
        <v>438.1</v>
      </c>
      <c r="ES2" s="83">
        <v>365.9</v>
      </c>
      <c r="ET2" s="83">
        <v>1.0412999999999999</v>
      </c>
      <c r="EU2" s="83">
        <v>1.2802</v>
      </c>
      <c r="EV2" s="83">
        <v>1.4273</v>
      </c>
      <c r="EW2" s="83">
        <v>0.81079999999999997</v>
      </c>
      <c r="EX2" s="83">
        <v>1.0398000000000001</v>
      </c>
      <c r="EY2" s="83">
        <v>1.1772</v>
      </c>
      <c r="EZ2" s="83">
        <v>0</v>
      </c>
      <c r="FA2" s="83">
        <v>0</v>
      </c>
      <c r="FB2" s="83">
        <v>1.1766000000000001</v>
      </c>
      <c r="FC2" s="83">
        <v>509.9</v>
      </c>
      <c r="FD2" s="83" t="s">
        <v>496</v>
      </c>
      <c r="FE2" s="83">
        <v>11.743</v>
      </c>
      <c r="FF2" s="83">
        <v>7008</v>
      </c>
      <c r="FG2" s="83">
        <v>33.5</v>
      </c>
      <c r="FH2" s="83">
        <v>64.3</v>
      </c>
      <c r="FI2" s="83">
        <v>57.9</v>
      </c>
      <c r="FJ2" s="83">
        <v>0</v>
      </c>
      <c r="FK2" s="83">
        <v>159.5</v>
      </c>
      <c r="FL2" s="83">
        <v>576.20000000000005</v>
      </c>
      <c r="FM2" s="83">
        <v>468.7</v>
      </c>
      <c r="FN2" s="83">
        <v>420.4</v>
      </c>
      <c r="FO2" s="83">
        <v>740</v>
      </c>
      <c r="FP2" s="83">
        <v>577</v>
      </c>
      <c r="FQ2" s="83">
        <v>509.7</v>
      </c>
      <c r="FR2" s="83">
        <v>506.6</v>
      </c>
      <c r="FS2" s="83">
        <v>472.8</v>
      </c>
      <c r="FT2" s="83">
        <v>1.1843999999999999</v>
      </c>
      <c r="FU2" s="83">
        <v>1.2689999999999999</v>
      </c>
      <c r="FV2" s="83"/>
      <c r="FW2" s="83"/>
      <c r="FX2" s="83"/>
      <c r="FY2" s="83"/>
    </row>
    <row r="3" spans="1:181" x14ac:dyDescent="0.3">
      <c r="A3" s="83" t="s">
        <v>274</v>
      </c>
      <c r="B3" s="83">
        <v>230050</v>
      </c>
      <c r="C3" s="83" t="s">
        <v>440</v>
      </c>
      <c r="D3" s="83" t="s">
        <v>441</v>
      </c>
      <c r="E3" s="83" t="s">
        <v>442</v>
      </c>
      <c r="F3" s="83" t="s">
        <v>29</v>
      </c>
      <c r="G3" s="83" t="s">
        <v>443</v>
      </c>
      <c r="H3" s="83" t="s">
        <v>339</v>
      </c>
      <c r="I3" s="83">
        <v>1992</v>
      </c>
      <c r="J3" s="83" t="s">
        <v>306</v>
      </c>
      <c r="K3" s="83"/>
      <c r="L3" s="83"/>
      <c r="M3" s="83"/>
      <c r="N3" s="83" t="s">
        <v>281</v>
      </c>
      <c r="O3" s="83" t="s">
        <v>82</v>
      </c>
      <c r="P3" s="83" t="s">
        <v>318</v>
      </c>
      <c r="Q3" s="83">
        <v>375</v>
      </c>
      <c r="R3" s="83" t="s">
        <v>444</v>
      </c>
      <c r="S3" s="83">
        <v>7.5090000000000003</v>
      </c>
      <c r="T3" s="83">
        <v>7.2409999999999997</v>
      </c>
      <c r="U3" s="83">
        <v>1.5249999999999999</v>
      </c>
      <c r="V3" s="83">
        <v>2.4900000000000002</v>
      </c>
      <c r="W3" s="83">
        <v>821</v>
      </c>
      <c r="X3" s="83">
        <v>95.8</v>
      </c>
      <c r="Y3" s="83">
        <v>0</v>
      </c>
      <c r="Z3" s="83">
        <v>621.5</v>
      </c>
      <c r="AA3" s="83">
        <v>0.86270000000000002</v>
      </c>
      <c r="AB3" s="83">
        <v>695.5</v>
      </c>
      <c r="AC3" s="83">
        <v>1.0844</v>
      </c>
      <c r="AD3" s="83">
        <v>553.29999999999995</v>
      </c>
      <c r="AE3" s="83">
        <v>1010.4</v>
      </c>
      <c r="AF3" s="83">
        <v>816.7</v>
      </c>
      <c r="AG3" s="83">
        <v>723.6</v>
      </c>
      <c r="AH3" s="83">
        <v>676.2</v>
      </c>
      <c r="AI3" s="83">
        <v>639.29999999999995</v>
      </c>
      <c r="AJ3" s="83">
        <v>607.4</v>
      </c>
      <c r="AK3" s="83">
        <v>543.4</v>
      </c>
      <c r="AL3" s="83">
        <v>0</v>
      </c>
      <c r="AM3" s="83">
        <v>0</v>
      </c>
      <c r="AN3" s="83">
        <v>0</v>
      </c>
      <c r="AO3" s="83">
        <v>0</v>
      </c>
      <c r="AP3" s="83">
        <v>0</v>
      </c>
      <c r="AQ3" s="83">
        <v>0</v>
      </c>
      <c r="AR3" s="83">
        <v>0</v>
      </c>
      <c r="AS3" s="83">
        <v>777.7</v>
      </c>
      <c r="AT3" s="83">
        <v>647.1</v>
      </c>
      <c r="AU3" s="83">
        <v>580.4</v>
      </c>
      <c r="AV3" s="83">
        <v>539.1</v>
      </c>
      <c r="AW3" s="83">
        <v>508</v>
      </c>
      <c r="AX3" s="83">
        <v>483.2</v>
      </c>
      <c r="AY3" s="83">
        <v>440</v>
      </c>
      <c r="AZ3" s="83">
        <v>0</v>
      </c>
      <c r="BA3" s="83">
        <v>0</v>
      </c>
      <c r="BB3" s="83">
        <v>0</v>
      </c>
      <c r="BC3" s="83">
        <v>0</v>
      </c>
      <c r="BD3" s="83">
        <v>0</v>
      </c>
      <c r="BE3" s="83">
        <v>0</v>
      </c>
      <c r="BF3" s="83">
        <v>0</v>
      </c>
      <c r="BG3" s="83">
        <v>1006</v>
      </c>
      <c r="BH3" s="83">
        <v>769.4</v>
      </c>
      <c r="BI3" s="83">
        <v>652.70000000000005</v>
      </c>
      <c r="BJ3" s="83">
        <v>578.70000000000005</v>
      </c>
      <c r="BK3" s="83">
        <v>528.9</v>
      </c>
      <c r="BL3" s="83">
        <v>486</v>
      </c>
      <c r="BM3" s="83">
        <v>411.5</v>
      </c>
      <c r="BN3" s="83">
        <v>43.2</v>
      </c>
      <c r="BO3" s="83">
        <v>41.1</v>
      </c>
      <c r="BP3" s="83">
        <v>39</v>
      </c>
      <c r="BQ3" s="83">
        <v>38.200000000000003</v>
      </c>
      <c r="BR3" s="83">
        <v>38.200000000000003</v>
      </c>
      <c r="BS3" s="83">
        <v>38.700000000000003</v>
      </c>
      <c r="BT3" s="83">
        <v>39.299999999999997</v>
      </c>
      <c r="BU3" s="83">
        <v>143.30000000000001</v>
      </c>
      <c r="BV3" s="83">
        <v>147.80000000000001</v>
      </c>
      <c r="BW3" s="83">
        <v>149.6</v>
      </c>
      <c r="BX3" s="83">
        <v>148.30000000000001</v>
      </c>
      <c r="BY3" s="83">
        <v>145.6</v>
      </c>
      <c r="BZ3" s="83">
        <v>144.69999999999999</v>
      </c>
      <c r="CA3" s="83">
        <v>142.6</v>
      </c>
      <c r="CB3" s="83">
        <v>1053.7</v>
      </c>
      <c r="CC3" s="83">
        <v>869.8</v>
      </c>
      <c r="CD3" s="83">
        <v>785.5</v>
      </c>
      <c r="CE3" s="83">
        <v>763</v>
      </c>
      <c r="CF3" s="83">
        <v>754.8</v>
      </c>
      <c r="CG3" s="83">
        <v>752.1</v>
      </c>
      <c r="CH3" s="83">
        <v>752.9</v>
      </c>
      <c r="CI3" s="83">
        <v>686.8</v>
      </c>
      <c r="CJ3" s="83">
        <v>590.4</v>
      </c>
      <c r="CK3" s="83">
        <v>549.5</v>
      </c>
      <c r="CL3" s="83">
        <v>531.70000000000005</v>
      </c>
      <c r="CM3" s="83">
        <v>522</v>
      </c>
      <c r="CN3" s="83">
        <v>516.20000000000005</v>
      </c>
      <c r="CO3" s="83">
        <v>511.3</v>
      </c>
      <c r="CP3" s="83">
        <v>650.5</v>
      </c>
      <c r="CQ3" s="83">
        <v>571.5</v>
      </c>
      <c r="CR3" s="83">
        <v>528.9</v>
      </c>
      <c r="CS3" s="83">
        <v>505.6</v>
      </c>
      <c r="CT3" s="83">
        <v>493.8</v>
      </c>
      <c r="CU3" s="83">
        <v>486.2</v>
      </c>
      <c r="CV3" s="83">
        <v>478.9</v>
      </c>
      <c r="CW3" s="83">
        <v>629.6</v>
      </c>
      <c r="CX3" s="83">
        <v>558.29999999999995</v>
      </c>
      <c r="CY3" s="83">
        <v>511.5</v>
      </c>
      <c r="CZ3" s="83">
        <v>471.7</v>
      </c>
      <c r="DA3" s="83">
        <v>452.4</v>
      </c>
      <c r="DB3" s="83">
        <v>439.6</v>
      </c>
      <c r="DC3" s="83">
        <v>424.3</v>
      </c>
      <c r="DD3" s="83">
        <v>631</v>
      </c>
      <c r="DE3" s="83">
        <v>549.4</v>
      </c>
      <c r="DF3" s="83">
        <v>511.7</v>
      </c>
      <c r="DG3" s="83">
        <v>463.7</v>
      </c>
      <c r="DH3" s="83">
        <v>421.6</v>
      </c>
      <c r="DI3" s="83">
        <v>399</v>
      </c>
      <c r="DJ3" s="83">
        <v>374</v>
      </c>
      <c r="DK3" s="83">
        <v>619</v>
      </c>
      <c r="DL3" s="83">
        <v>531.4</v>
      </c>
      <c r="DM3" s="83">
        <v>471.1</v>
      </c>
      <c r="DN3" s="83">
        <v>438.7</v>
      </c>
      <c r="DO3" s="83">
        <v>412</v>
      </c>
      <c r="DP3" s="83">
        <v>389</v>
      </c>
      <c r="DQ3" s="83">
        <v>327.39999999999998</v>
      </c>
      <c r="DR3" s="83">
        <v>634.1</v>
      </c>
      <c r="DS3" s="83">
        <v>539.5</v>
      </c>
      <c r="DT3" s="83">
        <v>472.2</v>
      </c>
      <c r="DU3" s="83">
        <v>417.6</v>
      </c>
      <c r="DV3" s="83">
        <v>386.1</v>
      </c>
      <c r="DW3" s="83">
        <v>360.4</v>
      </c>
      <c r="DX3" s="83">
        <v>317.60000000000002</v>
      </c>
      <c r="DY3" s="83">
        <v>707.5</v>
      </c>
      <c r="DZ3" s="83">
        <v>578</v>
      </c>
      <c r="EA3" s="83">
        <v>508.7</v>
      </c>
      <c r="EB3" s="83">
        <v>446.1</v>
      </c>
      <c r="EC3" s="83">
        <v>388</v>
      </c>
      <c r="ED3" s="83">
        <v>335.8</v>
      </c>
      <c r="EE3" s="83">
        <v>273.10000000000002</v>
      </c>
      <c r="EF3" s="83">
        <v>837.5</v>
      </c>
      <c r="EG3" s="83">
        <v>661.3</v>
      </c>
      <c r="EH3" s="83">
        <v>573.1</v>
      </c>
      <c r="EI3" s="83">
        <v>510.4</v>
      </c>
      <c r="EJ3" s="83">
        <v>453.6</v>
      </c>
      <c r="EK3" s="83">
        <v>400.7</v>
      </c>
      <c r="EL3" s="83">
        <v>289.2</v>
      </c>
      <c r="EM3" s="83">
        <v>967</v>
      </c>
      <c r="EN3" s="83">
        <v>763.6</v>
      </c>
      <c r="EO3" s="83">
        <v>661.7</v>
      </c>
      <c r="EP3" s="83">
        <v>589.4</v>
      </c>
      <c r="EQ3" s="83">
        <v>523.70000000000005</v>
      </c>
      <c r="ER3" s="83">
        <v>462.7</v>
      </c>
      <c r="ES3" s="83">
        <v>334</v>
      </c>
      <c r="ET3" s="83">
        <v>0.84219999999999995</v>
      </c>
      <c r="EU3" s="83">
        <v>1.0829</v>
      </c>
      <c r="EV3" s="83">
        <v>1.268</v>
      </c>
      <c r="EW3" s="83">
        <v>0.65680000000000005</v>
      </c>
      <c r="EX3" s="83">
        <v>0.86399999999999999</v>
      </c>
      <c r="EY3" s="83">
        <v>1.0145999999999999</v>
      </c>
      <c r="EZ3" s="83">
        <v>0</v>
      </c>
      <c r="FA3" s="83">
        <v>0</v>
      </c>
      <c r="FB3" s="83">
        <v>0.99470000000000003</v>
      </c>
      <c r="FC3" s="83">
        <v>603.20000000000005</v>
      </c>
      <c r="FD3" s="83" t="s">
        <v>445</v>
      </c>
      <c r="FE3" s="83">
        <v>7.4509999999999996</v>
      </c>
      <c r="FF3" s="83">
        <v>1263</v>
      </c>
      <c r="FG3" s="83">
        <v>12</v>
      </c>
      <c r="FH3" s="83">
        <v>22.3</v>
      </c>
      <c r="FI3" s="83">
        <v>12.1</v>
      </c>
      <c r="FJ3" s="83">
        <v>0</v>
      </c>
      <c r="FK3" s="83">
        <v>56.2</v>
      </c>
      <c r="FL3" s="83">
        <v>712.4</v>
      </c>
      <c r="FM3" s="83">
        <v>554.1</v>
      </c>
      <c r="FN3" s="83">
        <v>473.2</v>
      </c>
      <c r="FO3" s="83">
        <v>913.5</v>
      </c>
      <c r="FP3" s="83">
        <v>694.4</v>
      </c>
      <c r="FQ3" s="83">
        <v>591.4</v>
      </c>
      <c r="FR3" s="83">
        <v>614.5</v>
      </c>
      <c r="FS3" s="83">
        <v>548.70000000000005</v>
      </c>
      <c r="FT3" s="83">
        <v>0.97640000000000005</v>
      </c>
      <c r="FU3" s="83">
        <v>1.0935999999999999</v>
      </c>
      <c r="FV3" s="83"/>
      <c r="FW3" s="83"/>
      <c r="FX3" s="83"/>
      <c r="FY3" s="83"/>
    </row>
    <row r="4" spans="1:181" x14ac:dyDescent="0.3">
      <c r="A4" s="83" t="s">
        <v>274</v>
      </c>
      <c r="B4" s="83">
        <v>230420</v>
      </c>
      <c r="C4" s="83" t="s">
        <v>476</v>
      </c>
      <c r="D4" s="83" t="s">
        <v>477</v>
      </c>
      <c r="E4" s="83" t="s">
        <v>478</v>
      </c>
      <c r="F4" s="83" t="s">
        <v>39</v>
      </c>
      <c r="G4" s="83" t="s">
        <v>381</v>
      </c>
      <c r="H4" s="83" t="s">
        <v>342</v>
      </c>
      <c r="I4" s="83">
        <v>1999</v>
      </c>
      <c r="J4" s="83" t="s">
        <v>280</v>
      </c>
      <c r="K4" s="83"/>
      <c r="L4" s="83"/>
      <c r="M4" s="83"/>
      <c r="N4" s="83" t="s">
        <v>281</v>
      </c>
      <c r="O4" s="83" t="s">
        <v>82</v>
      </c>
      <c r="P4" s="83" t="s">
        <v>282</v>
      </c>
      <c r="Q4" s="83">
        <v>528</v>
      </c>
      <c r="R4" s="83" t="s">
        <v>479</v>
      </c>
      <c r="S4" s="83">
        <v>9.5</v>
      </c>
      <c r="T4" s="83">
        <v>8.625</v>
      </c>
      <c r="U4" s="83">
        <v>2</v>
      </c>
      <c r="V4" s="83">
        <v>3.24</v>
      </c>
      <c r="W4" s="83">
        <v>3167</v>
      </c>
      <c r="X4" s="83">
        <v>112</v>
      </c>
      <c r="Y4" s="83">
        <v>0</v>
      </c>
      <c r="Z4" s="83">
        <v>620.5</v>
      </c>
      <c r="AA4" s="83">
        <v>0.88739999999999997</v>
      </c>
      <c r="AB4" s="83">
        <v>676.2</v>
      </c>
      <c r="AC4" s="83">
        <v>1.0750999999999999</v>
      </c>
      <c r="AD4" s="83">
        <v>558.1</v>
      </c>
      <c r="AE4" s="83">
        <v>973.7</v>
      </c>
      <c r="AF4" s="83">
        <v>792.3</v>
      </c>
      <c r="AG4" s="83">
        <v>700.8</v>
      </c>
      <c r="AH4" s="83">
        <v>651.6</v>
      </c>
      <c r="AI4" s="83">
        <v>619.9</v>
      </c>
      <c r="AJ4" s="83">
        <v>599.9</v>
      </c>
      <c r="AK4" s="83">
        <v>572.9</v>
      </c>
      <c r="AL4" s="83">
        <v>0</v>
      </c>
      <c r="AM4" s="83">
        <v>0</v>
      </c>
      <c r="AN4" s="83">
        <v>0</v>
      </c>
      <c r="AO4" s="83">
        <v>0</v>
      </c>
      <c r="AP4" s="83">
        <v>0</v>
      </c>
      <c r="AQ4" s="83">
        <v>0</v>
      </c>
      <c r="AR4" s="83">
        <v>0</v>
      </c>
      <c r="AS4" s="83">
        <v>750.7</v>
      </c>
      <c r="AT4" s="83">
        <v>630.29999999999995</v>
      </c>
      <c r="AU4" s="83">
        <v>574.29999999999995</v>
      </c>
      <c r="AV4" s="83">
        <v>543.6</v>
      </c>
      <c r="AW4" s="83">
        <v>523.20000000000005</v>
      </c>
      <c r="AX4" s="83">
        <v>507.8</v>
      </c>
      <c r="AY4" s="83">
        <v>483.8</v>
      </c>
      <c r="AZ4" s="83">
        <v>0</v>
      </c>
      <c r="BA4" s="83">
        <v>0</v>
      </c>
      <c r="BB4" s="83">
        <v>0</v>
      </c>
      <c r="BC4" s="83">
        <v>0</v>
      </c>
      <c r="BD4" s="83">
        <v>0</v>
      </c>
      <c r="BE4" s="83">
        <v>0</v>
      </c>
      <c r="BF4" s="83">
        <v>0</v>
      </c>
      <c r="BG4" s="83">
        <v>976.6</v>
      </c>
      <c r="BH4" s="83">
        <v>749.5</v>
      </c>
      <c r="BI4" s="83">
        <v>639</v>
      </c>
      <c r="BJ4" s="83">
        <v>577.29999999999995</v>
      </c>
      <c r="BK4" s="83">
        <v>542</v>
      </c>
      <c r="BL4" s="83">
        <v>512.6</v>
      </c>
      <c r="BM4" s="83">
        <v>462.9</v>
      </c>
      <c r="BN4" s="83">
        <v>41.8</v>
      </c>
      <c r="BO4" s="83">
        <v>39.4</v>
      </c>
      <c r="BP4" s="83">
        <v>37</v>
      </c>
      <c r="BQ4" s="83">
        <v>36.299999999999997</v>
      </c>
      <c r="BR4" s="83">
        <v>35.799999999999997</v>
      </c>
      <c r="BS4" s="83">
        <v>35.700000000000003</v>
      </c>
      <c r="BT4" s="83">
        <v>36</v>
      </c>
      <c r="BU4" s="83">
        <v>140.80000000000001</v>
      </c>
      <c r="BV4" s="83">
        <v>148.69999999999999</v>
      </c>
      <c r="BW4" s="83">
        <v>153.80000000000001</v>
      </c>
      <c r="BX4" s="83">
        <v>162.19999999999999</v>
      </c>
      <c r="BY4" s="83">
        <v>175.4</v>
      </c>
      <c r="BZ4" s="83">
        <v>179</v>
      </c>
      <c r="CA4" s="83">
        <v>179</v>
      </c>
      <c r="CB4" s="83">
        <v>944.4</v>
      </c>
      <c r="CC4" s="83">
        <v>793.2</v>
      </c>
      <c r="CD4" s="83">
        <v>732</v>
      </c>
      <c r="CE4" s="83">
        <v>709.8</v>
      </c>
      <c r="CF4" s="83">
        <v>698.5</v>
      </c>
      <c r="CG4" s="83">
        <v>691.7</v>
      </c>
      <c r="CH4" s="83">
        <v>689.5</v>
      </c>
      <c r="CI4" s="83">
        <v>630.6</v>
      </c>
      <c r="CJ4" s="83">
        <v>554.9</v>
      </c>
      <c r="CK4" s="83">
        <v>529.1</v>
      </c>
      <c r="CL4" s="83">
        <v>518.4</v>
      </c>
      <c r="CM4" s="83">
        <v>512.20000000000005</v>
      </c>
      <c r="CN4" s="83">
        <v>508.1</v>
      </c>
      <c r="CO4" s="83">
        <v>503.9</v>
      </c>
      <c r="CP4" s="83">
        <v>604.29999999999995</v>
      </c>
      <c r="CQ4" s="83">
        <v>541.9</v>
      </c>
      <c r="CR4" s="83">
        <v>518.20000000000005</v>
      </c>
      <c r="CS4" s="83">
        <v>506.2</v>
      </c>
      <c r="CT4" s="83">
        <v>499.3</v>
      </c>
      <c r="CU4" s="83">
        <v>494.4</v>
      </c>
      <c r="CV4" s="83">
        <v>488.7</v>
      </c>
      <c r="CW4" s="83">
        <v>589.5</v>
      </c>
      <c r="CX4" s="83">
        <v>533.4</v>
      </c>
      <c r="CY4" s="83">
        <v>508.2</v>
      </c>
      <c r="CZ4" s="83">
        <v>491.7</v>
      </c>
      <c r="DA4" s="83">
        <v>480.6</v>
      </c>
      <c r="DB4" s="83">
        <v>473.1</v>
      </c>
      <c r="DC4" s="83">
        <v>463.7</v>
      </c>
      <c r="DD4" s="83">
        <v>600.70000000000005</v>
      </c>
      <c r="DE4" s="83">
        <v>536</v>
      </c>
      <c r="DF4" s="83">
        <v>506.6</v>
      </c>
      <c r="DG4" s="83">
        <v>486</v>
      </c>
      <c r="DH4" s="83">
        <v>469.5</v>
      </c>
      <c r="DI4" s="83">
        <v>456.3</v>
      </c>
      <c r="DJ4" s="83">
        <v>438.5</v>
      </c>
      <c r="DK4" s="83">
        <v>628.4</v>
      </c>
      <c r="DL4" s="83">
        <v>537.5</v>
      </c>
      <c r="DM4" s="83">
        <v>500.3</v>
      </c>
      <c r="DN4" s="83">
        <v>474.3</v>
      </c>
      <c r="DO4" s="83">
        <v>453.6</v>
      </c>
      <c r="DP4" s="83">
        <v>436.7</v>
      </c>
      <c r="DQ4" s="83">
        <v>413</v>
      </c>
      <c r="DR4" s="83">
        <v>650.1</v>
      </c>
      <c r="DS4" s="83">
        <v>549.29999999999995</v>
      </c>
      <c r="DT4" s="83">
        <v>506.4</v>
      </c>
      <c r="DU4" s="83">
        <v>476.4</v>
      </c>
      <c r="DV4" s="83">
        <v>451.7</v>
      </c>
      <c r="DW4" s="83">
        <v>428.5</v>
      </c>
      <c r="DX4" s="83">
        <v>386.8</v>
      </c>
      <c r="DY4" s="83">
        <v>726.4</v>
      </c>
      <c r="DZ4" s="83">
        <v>593.1</v>
      </c>
      <c r="EA4" s="83">
        <v>532.1</v>
      </c>
      <c r="EB4" s="83">
        <v>498.1</v>
      </c>
      <c r="EC4" s="83">
        <v>468.7</v>
      </c>
      <c r="ED4" s="83">
        <v>441.7</v>
      </c>
      <c r="EE4" s="83">
        <v>384.5</v>
      </c>
      <c r="EF4" s="83">
        <v>868.5</v>
      </c>
      <c r="EG4" s="83">
        <v>685.4</v>
      </c>
      <c r="EH4" s="83">
        <v>582.4</v>
      </c>
      <c r="EI4" s="83">
        <v>529.1</v>
      </c>
      <c r="EJ4" s="83">
        <v>497.4</v>
      </c>
      <c r="EK4" s="83">
        <v>469.8</v>
      </c>
      <c r="EL4" s="83">
        <v>417.7</v>
      </c>
      <c r="EM4" s="83">
        <v>1002.9</v>
      </c>
      <c r="EN4" s="83">
        <v>791.5</v>
      </c>
      <c r="EO4" s="83">
        <v>669.5</v>
      </c>
      <c r="EP4" s="83">
        <v>593.4</v>
      </c>
      <c r="EQ4" s="83">
        <v>541.29999999999995</v>
      </c>
      <c r="ER4" s="83">
        <v>508</v>
      </c>
      <c r="ES4" s="83">
        <v>456.3</v>
      </c>
      <c r="ET4" s="83">
        <v>0.86890000000000001</v>
      </c>
      <c r="EU4" s="83">
        <v>1.0792999999999999</v>
      </c>
      <c r="EV4" s="83">
        <v>1.1937</v>
      </c>
      <c r="EW4" s="83">
        <v>0.67949999999999999</v>
      </c>
      <c r="EX4" s="83">
        <v>0.89319999999999999</v>
      </c>
      <c r="EY4" s="83">
        <v>1.0087999999999999</v>
      </c>
      <c r="EZ4" s="83">
        <v>0</v>
      </c>
      <c r="FA4" s="83">
        <v>0</v>
      </c>
      <c r="FB4" s="83">
        <v>0.99309999999999998</v>
      </c>
      <c r="FC4" s="83">
        <v>604.20000000000005</v>
      </c>
      <c r="FD4" s="83" t="s">
        <v>480</v>
      </c>
      <c r="FE4" s="83">
        <v>8.7379999999999995</v>
      </c>
      <c r="FF4" s="83">
        <v>3825</v>
      </c>
      <c r="FG4" s="83">
        <v>19.399999999999999</v>
      </c>
      <c r="FH4" s="83">
        <v>35.9</v>
      </c>
      <c r="FI4" s="83">
        <v>27</v>
      </c>
      <c r="FJ4" s="83">
        <v>61.5</v>
      </c>
      <c r="FK4" s="83">
        <v>0</v>
      </c>
      <c r="FL4" s="83">
        <v>690.5</v>
      </c>
      <c r="FM4" s="83">
        <v>555.9</v>
      </c>
      <c r="FN4" s="83">
        <v>502.6</v>
      </c>
      <c r="FO4" s="83">
        <v>883</v>
      </c>
      <c r="FP4" s="83">
        <v>671.7</v>
      </c>
      <c r="FQ4" s="83">
        <v>594.79999999999995</v>
      </c>
      <c r="FR4" s="83">
        <v>597.70000000000005</v>
      </c>
      <c r="FS4" s="83">
        <v>569.4</v>
      </c>
      <c r="FT4" s="83">
        <v>1.0038</v>
      </c>
      <c r="FU4" s="83">
        <v>1.0538000000000001</v>
      </c>
      <c r="FV4" s="83"/>
      <c r="FW4" s="83"/>
      <c r="FX4" s="83"/>
      <c r="FY4" s="83"/>
    </row>
    <row r="5" spans="1:181" x14ac:dyDescent="0.3">
      <c r="A5" s="83" t="s">
        <v>274</v>
      </c>
      <c r="B5" s="83">
        <v>230470</v>
      </c>
      <c r="C5" s="83" t="s">
        <v>539</v>
      </c>
      <c r="D5" s="83" t="s">
        <v>540</v>
      </c>
      <c r="E5" s="83" t="s">
        <v>541</v>
      </c>
      <c r="F5" s="83" t="s">
        <v>542</v>
      </c>
      <c r="G5" s="83" t="s">
        <v>381</v>
      </c>
      <c r="H5" s="83" t="s">
        <v>543</v>
      </c>
      <c r="I5" s="83">
        <v>1991</v>
      </c>
      <c r="J5" s="83" t="s">
        <v>544</v>
      </c>
      <c r="K5" s="83"/>
      <c r="L5" s="83"/>
      <c r="M5" s="83"/>
      <c r="N5" s="83" t="s">
        <v>281</v>
      </c>
      <c r="O5" s="83" t="s">
        <v>82</v>
      </c>
      <c r="P5" s="83" t="s">
        <v>295</v>
      </c>
      <c r="Q5" s="83">
        <v>548</v>
      </c>
      <c r="R5" s="83" t="s">
        <v>545</v>
      </c>
      <c r="S5" s="83">
        <v>10.311</v>
      </c>
      <c r="T5" s="83">
        <v>8.7569999999999997</v>
      </c>
      <c r="U5" s="83">
        <v>1.859</v>
      </c>
      <c r="V5" s="83">
        <v>3.42</v>
      </c>
      <c r="W5" s="83">
        <v>3863</v>
      </c>
      <c r="X5" s="83">
        <v>106.3</v>
      </c>
      <c r="Y5" s="83">
        <v>0</v>
      </c>
      <c r="Z5" s="83">
        <v>642</v>
      </c>
      <c r="AA5" s="83">
        <v>0.85519999999999996</v>
      </c>
      <c r="AB5" s="83">
        <v>701.6</v>
      </c>
      <c r="AC5" s="83">
        <v>1.0448999999999999</v>
      </c>
      <c r="AD5" s="83">
        <v>574.20000000000005</v>
      </c>
      <c r="AE5" s="83">
        <v>1031.5999999999999</v>
      </c>
      <c r="AF5" s="83">
        <v>836</v>
      </c>
      <c r="AG5" s="83">
        <v>730.1</v>
      </c>
      <c r="AH5" s="83">
        <v>672</v>
      </c>
      <c r="AI5" s="83">
        <v>637.6</v>
      </c>
      <c r="AJ5" s="83">
        <v>616.20000000000005</v>
      </c>
      <c r="AK5" s="83">
        <v>592.29999999999995</v>
      </c>
      <c r="AL5" s="83">
        <v>0</v>
      </c>
      <c r="AM5" s="83">
        <v>0</v>
      </c>
      <c r="AN5" s="83">
        <v>0</v>
      </c>
      <c r="AO5" s="83">
        <v>0</v>
      </c>
      <c r="AP5" s="83">
        <v>0</v>
      </c>
      <c r="AQ5" s="83">
        <v>0</v>
      </c>
      <c r="AR5" s="83">
        <v>0</v>
      </c>
      <c r="AS5" s="83">
        <v>794.3</v>
      </c>
      <c r="AT5" s="83">
        <v>659.3</v>
      </c>
      <c r="AU5" s="83">
        <v>591.5</v>
      </c>
      <c r="AV5" s="83">
        <v>555.6</v>
      </c>
      <c r="AW5" s="83">
        <v>534</v>
      </c>
      <c r="AX5" s="83">
        <v>518.9</v>
      </c>
      <c r="AY5" s="83">
        <v>498.2</v>
      </c>
      <c r="AZ5" s="83">
        <v>0</v>
      </c>
      <c r="BA5" s="83">
        <v>0</v>
      </c>
      <c r="BB5" s="83">
        <v>0</v>
      </c>
      <c r="BC5" s="83">
        <v>0</v>
      </c>
      <c r="BD5" s="83">
        <v>0</v>
      </c>
      <c r="BE5" s="83">
        <v>0</v>
      </c>
      <c r="BF5" s="83">
        <v>0</v>
      </c>
      <c r="BG5" s="83">
        <v>1031.3</v>
      </c>
      <c r="BH5" s="83">
        <v>788</v>
      </c>
      <c r="BI5" s="83">
        <v>662</v>
      </c>
      <c r="BJ5" s="83">
        <v>591.70000000000005</v>
      </c>
      <c r="BK5" s="83">
        <v>554</v>
      </c>
      <c r="BL5" s="83">
        <v>524.1</v>
      </c>
      <c r="BM5" s="83">
        <v>474.9</v>
      </c>
      <c r="BN5" s="83">
        <v>42.7</v>
      </c>
      <c r="BO5" s="83">
        <v>40.799999999999997</v>
      </c>
      <c r="BP5" s="83">
        <v>39</v>
      </c>
      <c r="BQ5" s="83">
        <v>38.1</v>
      </c>
      <c r="BR5" s="83">
        <v>38.200000000000003</v>
      </c>
      <c r="BS5" s="83">
        <v>38.200000000000003</v>
      </c>
      <c r="BT5" s="83">
        <v>38.799999999999997</v>
      </c>
      <c r="BU5" s="83">
        <v>144.19999999999999</v>
      </c>
      <c r="BV5" s="83">
        <v>150.19999999999999</v>
      </c>
      <c r="BW5" s="83">
        <v>153.80000000000001</v>
      </c>
      <c r="BX5" s="83">
        <v>161</v>
      </c>
      <c r="BY5" s="83">
        <v>174.8</v>
      </c>
      <c r="BZ5" s="83">
        <v>179</v>
      </c>
      <c r="CA5" s="83">
        <v>179</v>
      </c>
      <c r="CB5" s="83">
        <v>1035.0999999999999</v>
      </c>
      <c r="CC5" s="83">
        <v>860.4</v>
      </c>
      <c r="CD5" s="83">
        <v>773.8</v>
      </c>
      <c r="CE5" s="83">
        <v>738.5</v>
      </c>
      <c r="CF5" s="83">
        <v>725.3</v>
      </c>
      <c r="CG5" s="83">
        <v>718.7</v>
      </c>
      <c r="CH5" s="83">
        <v>719</v>
      </c>
      <c r="CI5" s="83">
        <v>682</v>
      </c>
      <c r="CJ5" s="83">
        <v>584.70000000000005</v>
      </c>
      <c r="CK5" s="83">
        <v>542.20000000000005</v>
      </c>
      <c r="CL5" s="83">
        <v>524.1</v>
      </c>
      <c r="CM5" s="83">
        <v>516.4</v>
      </c>
      <c r="CN5" s="83">
        <v>511.9</v>
      </c>
      <c r="CO5" s="83">
        <v>508.4</v>
      </c>
      <c r="CP5" s="83">
        <v>648.6</v>
      </c>
      <c r="CQ5" s="83">
        <v>564.79999999999995</v>
      </c>
      <c r="CR5" s="83">
        <v>528.70000000000005</v>
      </c>
      <c r="CS5" s="83">
        <v>511.5</v>
      </c>
      <c r="CT5" s="83">
        <v>502.7</v>
      </c>
      <c r="CU5" s="83">
        <v>497.5</v>
      </c>
      <c r="CV5" s="83">
        <v>492.4</v>
      </c>
      <c r="CW5" s="83">
        <v>628.20000000000005</v>
      </c>
      <c r="CX5" s="83">
        <v>551.79999999999995</v>
      </c>
      <c r="CY5" s="83">
        <v>518.4</v>
      </c>
      <c r="CZ5" s="83">
        <v>498.9</v>
      </c>
      <c r="DA5" s="83">
        <v>485.7</v>
      </c>
      <c r="DB5" s="83">
        <v>477.1</v>
      </c>
      <c r="DC5" s="83">
        <v>467.6</v>
      </c>
      <c r="DD5" s="83">
        <v>639.20000000000005</v>
      </c>
      <c r="DE5" s="83">
        <v>553.9</v>
      </c>
      <c r="DF5" s="83">
        <v>514.20000000000005</v>
      </c>
      <c r="DG5" s="83">
        <v>494.3</v>
      </c>
      <c r="DH5" s="83">
        <v>478.2</v>
      </c>
      <c r="DI5" s="83">
        <v>464.6</v>
      </c>
      <c r="DJ5" s="83">
        <v>445.9</v>
      </c>
      <c r="DK5" s="83">
        <v>650.5</v>
      </c>
      <c r="DL5" s="83">
        <v>549.1</v>
      </c>
      <c r="DM5" s="83">
        <v>506.6</v>
      </c>
      <c r="DN5" s="83">
        <v>480.3</v>
      </c>
      <c r="DO5" s="83">
        <v>460</v>
      </c>
      <c r="DP5" s="83">
        <v>444.1</v>
      </c>
      <c r="DQ5" s="83">
        <v>423.1</v>
      </c>
      <c r="DR5" s="83">
        <v>672.5</v>
      </c>
      <c r="DS5" s="83">
        <v>562.4</v>
      </c>
      <c r="DT5" s="83">
        <v>513.29999999999995</v>
      </c>
      <c r="DU5" s="83">
        <v>484.1</v>
      </c>
      <c r="DV5" s="83">
        <v>460.7</v>
      </c>
      <c r="DW5" s="83">
        <v>440.6</v>
      </c>
      <c r="DX5" s="83">
        <v>403.3</v>
      </c>
      <c r="DY5" s="83">
        <v>747.9</v>
      </c>
      <c r="DZ5" s="83">
        <v>611.4</v>
      </c>
      <c r="EA5" s="83">
        <v>541.4</v>
      </c>
      <c r="EB5" s="83">
        <v>504.7</v>
      </c>
      <c r="EC5" s="83">
        <v>477.8</v>
      </c>
      <c r="ED5" s="83">
        <v>453.6</v>
      </c>
      <c r="EE5" s="83">
        <v>408.2</v>
      </c>
      <c r="EF5" s="83">
        <v>890.4</v>
      </c>
      <c r="EG5" s="83">
        <v>702.9</v>
      </c>
      <c r="EH5" s="83">
        <v>596.9</v>
      </c>
      <c r="EI5" s="83">
        <v>537.1</v>
      </c>
      <c r="EJ5" s="83">
        <v>503.6</v>
      </c>
      <c r="EK5" s="83">
        <v>478.2</v>
      </c>
      <c r="EL5" s="83">
        <v>433.7</v>
      </c>
      <c r="EM5" s="83">
        <v>1028.2</v>
      </c>
      <c r="EN5" s="83">
        <v>811.6</v>
      </c>
      <c r="EO5" s="83">
        <v>686.4</v>
      </c>
      <c r="EP5" s="83">
        <v>605.6</v>
      </c>
      <c r="EQ5" s="83">
        <v>549.9</v>
      </c>
      <c r="ER5" s="83">
        <v>513.70000000000005</v>
      </c>
      <c r="ES5" s="83">
        <v>465.5</v>
      </c>
      <c r="ET5" s="83">
        <v>0.82550000000000001</v>
      </c>
      <c r="EU5" s="83">
        <v>1.0510999999999999</v>
      </c>
      <c r="EV5" s="83">
        <v>1.1653</v>
      </c>
      <c r="EW5" s="83">
        <v>0.64249999999999996</v>
      </c>
      <c r="EX5" s="83">
        <v>0.86150000000000004</v>
      </c>
      <c r="EY5" s="83">
        <v>0.97950000000000004</v>
      </c>
      <c r="EZ5" s="83">
        <v>0</v>
      </c>
      <c r="FA5" s="83">
        <v>0</v>
      </c>
      <c r="FB5" s="83">
        <v>0.9617</v>
      </c>
      <c r="FC5" s="83">
        <v>623.9</v>
      </c>
      <c r="FD5" s="83" t="s">
        <v>546</v>
      </c>
      <c r="FE5" s="83">
        <v>8.468</v>
      </c>
      <c r="FF5" s="83">
        <v>4548</v>
      </c>
      <c r="FG5" s="83">
        <v>21.2</v>
      </c>
      <c r="FH5" s="83">
        <v>36.799999999999997</v>
      </c>
      <c r="FI5" s="83">
        <v>25.5</v>
      </c>
      <c r="FJ5" s="83">
        <v>63.6</v>
      </c>
      <c r="FK5" s="83">
        <v>0</v>
      </c>
      <c r="FL5" s="83">
        <v>726.8</v>
      </c>
      <c r="FM5" s="83">
        <v>570.79999999999995</v>
      </c>
      <c r="FN5" s="83">
        <v>514.9</v>
      </c>
      <c r="FO5" s="83">
        <v>933.9</v>
      </c>
      <c r="FP5" s="83">
        <v>696.5</v>
      </c>
      <c r="FQ5" s="83">
        <v>612.6</v>
      </c>
      <c r="FR5" s="83">
        <v>619</v>
      </c>
      <c r="FS5" s="83">
        <v>584.20000000000005</v>
      </c>
      <c r="FT5" s="83">
        <v>0.96930000000000005</v>
      </c>
      <c r="FU5" s="83">
        <v>1.0269999999999999</v>
      </c>
      <c r="FV5" s="83"/>
      <c r="FW5" s="83"/>
      <c r="FX5" s="83"/>
      <c r="FY5" s="83"/>
    </row>
    <row r="6" spans="1:181" x14ac:dyDescent="0.3">
      <c r="A6" s="83" t="s">
        <v>274</v>
      </c>
      <c r="B6" s="83">
        <v>230370</v>
      </c>
      <c r="C6" s="83" t="s">
        <v>416</v>
      </c>
      <c r="D6" s="83" t="s">
        <v>417</v>
      </c>
      <c r="E6" s="83" t="s">
        <v>418</v>
      </c>
      <c r="F6" s="83" t="s">
        <v>419</v>
      </c>
      <c r="G6" s="83" t="s">
        <v>381</v>
      </c>
      <c r="H6" s="83" t="s">
        <v>420</v>
      </c>
      <c r="I6" s="83">
        <v>1989</v>
      </c>
      <c r="J6" s="83" t="s">
        <v>280</v>
      </c>
      <c r="K6" s="83"/>
      <c r="L6" s="83"/>
      <c r="M6" s="83"/>
      <c r="N6" s="83" t="s">
        <v>281</v>
      </c>
      <c r="O6" s="83" t="s">
        <v>82</v>
      </c>
      <c r="P6" s="83" t="s">
        <v>282</v>
      </c>
      <c r="Q6" s="83">
        <v>477</v>
      </c>
      <c r="R6" s="83" t="s">
        <v>421</v>
      </c>
      <c r="S6" s="83">
        <v>9.4979999999999993</v>
      </c>
      <c r="T6" s="83">
        <v>7.97</v>
      </c>
      <c r="U6" s="83">
        <v>1.7350000000000001</v>
      </c>
      <c r="V6" s="83">
        <v>3.25</v>
      </c>
      <c r="W6" s="83">
        <v>2815</v>
      </c>
      <c r="X6" s="83">
        <v>108.6</v>
      </c>
      <c r="Y6" s="83">
        <v>0</v>
      </c>
      <c r="Z6" s="83">
        <v>645.6</v>
      </c>
      <c r="AA6" s="83">
        <v>0.84989999999999999</v>
      </c>
      <c r="AB6" s="83">
        <v>706</v>
      </c>
      <c r="AC6" s="83">
        <v>1.0331999999999999</v>
      </c>
      <c r="AD6" s="83">
        <v>580.70000000000005</v>
      </c>
      <c r="AE6" s="83">
        <v>1013.5</v>
      </c>
      <c r="AF6" s="83">
        <v>827.7</v>
      </c>
      <c r="AG6" s="83">
        <v>731.4</v>
      </c>
      <c r="AH6" s="83">
        <v>679.3</v>
      </c>
      <c r="AI6" s="83">
        <v>647.5</v>
      </c>
      <c r="AJ6" s="83">
        <v>627.70000000000005</v>
      </c>
      <c r="AK6" s="83">
        <v>603.4</v>
      </c>
      <c r="AL6" s="83">
        <v>0</v>
      </c>
      <c r="AM6" s="83">
        <v>0</v>
      </c>
      <c r="AN6" s="83">
        <v>0</v>
      </c>
      <c r="AO6" s="83">
        <v>0</v>
      </c>
      <c r="AP6" s="83">
        <v>0</v>
      </c>
      <c r="AQ6" s="83">
        <v>0</v>
      </c>
      <c r="AR6" s="83">
        <v>0</v>
      </c>
      <c r="AS6" s="83">
        <v>781.1</v>
      </c>
      <c r="AT6" s="83">
        <v>657.1</v>
      </c>
      <c r="AU6" s="83">
        <v>597.29999999999995</v>
      </c>
      <c r="AV6" s="83">
        <v>564.70000000000005</v>
      </c>
      <c r="AW6" s="83">
        <v>544.20000000000005</v>
      </c>
      <c r="AX6" s="83">
        <v>529.1</v>
      </c>
      <c r="AY6" s="83">
        <v>506.6</v>
      </c>
      <c r="AZ6" s="83">
        <v>0</v>
      </c>
      <c r="BA6" s="83">
        <v>0</v>
      </c>
      <c r="BB6" s="83">
        <v>0</v>
      </c>
      <c r="BC6" s="83">
        <v>0</v>
      </c>
      <c r="BD6" s="83">
        <v>0</v>
      </c>
      <c r="BE6" s="83">
        <v>0</v>
      </c>
      <c r="BF6" s="83">
        <v>0</v>
      </c>
      <c r="BG6" s="83">
        <v>1015.4</v>
      </c>
      <c r="BH6" s="83">
        <v>782.2</v>
      </c>
      <c r="BI6" s="83">
        <v>665.9</v>
      </c>
      <c r="BJ6" s="83">
        <v>600.70000000000005</v>
      </c>
      <c r="BK6" s="83">
        <v>564</v>
      </c>
      <c r="BL6" s="83">
        <v>534.1</v>
      </c>
      <c r="BM6" s="83">
        <v>482.7</v>
      </c>
      <c r="BN6" s="83">
        <v>41.8</v>
      </c>
      <c r="BO6" s="83">
        <v>39.9</v>
      </c>
      <c r="BP6" s="83">
        <v>37.799999999999997</v>
      </c>
      <c r="BQ6" s="83">
        <v>37.5</v>
      </c>
      <c r="BR6" s="83">
        <v>37.5</v>
      </c>
      <c r="BS6" s="83">
        <v>37.5</v>
      </c>
      <c r="BT6" s="83">
        <v>38.1</v>
      </c>
      <c r="BU6" s="83">
        <v>144.69999999999999</v>
      </c>
      <c r="BV6" s="83">
        <v>150.5</v>
      </c>
      <c r="BW6" s="83">
        <v>153.19999999999999</v>
      </c>
      <c r="BX6" s="83">
        <v>161</v>
      </c>
      <c r="BY6" s="83">
        <v>175.4</v>
      </c>
      <c r="BZ6" s="83">
        <v>179</v>
      </c>
      <c r="CA6" s="83">
        <v>179</v>
      </c>
      <c r="CB6" s="83">
        <v>995.1</v>
      </c>
      <c r="CC6" s="83">
        <v>838.7</v>
      </c>
      <c r="CD6" s="83">
        <v>771.4</v>
      </c>
      <c r="CE6" s="83">
        <v>748.7</v>
      </c>
      <c r="CF6" s="83">
        <v>738</v>
      </c>
      <c r="CG6" s="83">
        <v>732.6</v>
      </c>
      <c r="CH6" s="83">
        <v>734.8</v>
      </c>
      <c r="CI6" s="83">
        <v>662</v>
      </c>
      <c r="CJ6" s="83">
        <v>581.4</v>
      </c>
      <c r="CK6" s="83">
        <v>550.4</v>
      </c>
      <c r="CL6" s="83">
        <v>537.6</v>
      </c>
      <c r="CM6" s="83">
        <v>531</v>
      </c>
      <c r="CN6" s="83">
        <v>527</v>
      </c>
      <c r="CO6" s="83">
        <v>523.79999999999995</v>
      </c>
      <c r="CP6" s="83">
        <v>633.29999999999995</v>
      </c>
      <c r="CQ6" s="83">
        <v>566.1</v>
      </c>
      <c r="CR6" s="83">
        <v>538.29999999999995</v>
      </c>
      <c r="CS6" s="83">
        <v>524.20000000000005</v>
      </c>
      <c r="CT6" s="83">
        <v>516.79999999999995</v>
      </c>
      <c r="CU6" s="83">
        <v>511.8</v>
      </c>
      <c r="CV6" s="83">
        <v>506.8</v>
      </c>
      <c r="CW6" s="83">
        <v>616.5</v>
      </c>
      <c r="CX6" s="83">
        <v>556.1</v>
      </c>
      <c r="CY6" s="83">
        <v>527.79999999999995</v>
      </c>
      <c r="CZ6" s="83">
        <v>509.6</v>
      </c>
      <c r="DA6" s="83">
        <v>497.5</v>
      </c>
      <c r="DB6" s="83">
        <v>489.9</v>
      </c>
      <c r="DC6" s="83">
        <v>480.7</v>
      </c>
      <c r="DD6" s="83">
        <v>628.20000000000005</v>
      </c>
      <c r="DE6" s="83">
        <v>558.79999999999995</v>
      </c>
      <c r="DF6" s="83">
        <v>526.6</v>
      </c>
      <c r="DG6" s="83">
        <v>504.5</v>
      </c>
      <c r="DH6" s="83">
        <v>487.2</v>
      </c>
      <c r="DI6" s="83">
        <v>474.1</v>
      </c>
      <c r="DJ6" s="83">
        <v>456.5</v>
      </c>
      <c r="DK6" s="83">
        <v>649.29999999999995</v>
      </c>
      <c r="DL6" s="83">
        <v>556.70000000000005</v>
      </c>
      <c r="DM6" s="83">
        <v>517.29999999999995</v>
      </c>
      <c r="DN6" s="83">
        <v>490.3</v>
      </c>
      <c r="DO6" s="83">
        <v>470.2</v>
      </c>
      <c r="DP6" s="83">
        <v>453.7</v>
      </c>
      <c r="DQ6" s="83">
        <v>430.5</v>
      </c>
      <c r="DR6" s="83">
        <v>669.9</v>
      </c>
      <c r="DS6" s="83">
        <v>567.79999999999995</v>
      </c>
      <c r="DT6" s="83">
        <v>523.4</v>
      </c>
      <c r="DU6" s="83">
        <v>492.8</v>
      </c>
      <c r="DV6" s="83">
        <v>467.4</v>
      </c>
      <c r="DW6" s="83">
        <v>445.3</v>
      </c>
      <c r="DX6" s="83">
        <v>402.2</v>
      </c>
      <c r="DY6" s="83">
        <v>743.4</v>
      </c>
      <c r="DZ6" s="83">
        <v>611.4</v>
      </c>
      <c r="EA6" s="83">
        <v>547.70000000000005</v>
      </c>
      <c r="EB6" s="83">
        <v>512.9</v>
      </c>
      <c r="EC6" s="83">
        <v>484.3</v>
      </c>
      <c r="ED6" s="83">
        <v>457.6</v>
      </c>
      <c r="EE6" s="83">
        <v>401.4</v>
      </c>
      <c r="EF6" s="83">
        <v>893.7</v>
      </c>
      <c r="EG6" s="83">
        <v>707.3</v>
      </c>
      <c r="EH6" s="83">
        <v>600.79999999999995</v>
      </c>
      <c r="EI6" s="83">
        <v>543.9</v>
      </c>
      <c r="EJ6" s="83">
        <v>511.8</v>
      </c>
      <c r="EK6" s="83">
        <v>484.9</v>
      </c>
      <c r="EL6" s="83">
        <v>434.5</v>
      </c>
      <c r="EM6" s="83">
        <v>1031.9000000000001</v>
      </c>
      <c r="EN6" s="83">
        <v>816.6</v>
      </c>
      <c r="EO6" s="83">
        <v>691.4</v>
      </c>
      <c r="EP6" s="83">
        <v>609.9</v>
      </c>
      <c r="EQ6" s="83">
        <v>557</v>
      </c>
      <c r="ER6" s="83">
        <v>522.79999999999995</v>
      </c>
      <c r="ES6" s="83">
        <v>472.1</v>
      </c>
      <c r="ET6" s="83">
        <v>0.83430000000000004</v>
      </c>
      <c r="EU6" s="83">
        <v>1.0378000000000001</v>
      </c>
      <c r="EV6" s="83">
        <v>1.1440999999999999</v>
      </c>
      <c r="EW6" s="83">
        <v>0.65169999999999995</v>
      </c>
      <c r="EX6" s="83">
        <v>0.85580000000000001</v>
      </c>
      <c r="EY6" s="83">
        <v>0.96220000000000006</v>
      </c>
      <c r="EZ6" s="83">
        <v>0</v>
      </c>
      <c r="FA6" s="83">
        <v>0</v>
      </c>
      <c r="FB6" s="83">
        <v>0.95330000000000004</v>
      </c>
      <c r="FC6" s="83">
        <v>629.4</v>
      </c>
      <c r="FD6" s="83" t="s">
        <v>422</v>
      </c>
      <c r="FE6" s="83">
        <v>7.9640000000000004</v>
      </c>
      <c r="FF6" s="83">
        <v>3414</v>
      </c>
      <c r="FG6" s="83">
        <v>17.7</v>
      </c>
      <c r="FH6" s="83">
        <v>31.1</v>
      </c>
      <c r="FI6" s="83">
        <v>26.6</v>
      </c>
      <c r="FJ6" s="83">
        <v>62.3</v>
      </c>
      <c r="FK6" s="83">
        <v>0</v>
      </c>
      <c r="FL6" s="83">
        <v>719.2</v>
      </c>
      <c r="FM6" s="83">
        <v>578.1</v>
      </c>
      <c r="FN6" s="83">
        <v>524.4</v>
      </c>
      <c r="FO6" s="83">
        <v>920.7</v>
      </c>
      <c r="FP6" s="83">
        <v>701.1</v>
      </c>
      <c r="FQ6" s="83">
        <v>623.6</v>
      </c>
      <c r="FR6" s="83">
        <v>624.5</v>
      </c>
      <c r="FS6" s="83">
        <v>589.6</v>
      </c>
      <c r="FT6" s="83">
        <v>0.96079999999999999</v>
      </c>
      <c r="FU6" s="83">
        <v>1.0177</v>
      </c>
      <c r="FV6" s="83"/>
      <c r="FW6" s="83"/>
      <c r="FX6" s="83"/>
      <c r="FY6" s="83"/>
    </row>
    <row r="7" spans="1:181" x14ac:dyDescent="0.3">
      <c r="A7" s="83" t="s">
        <v>274</v>
      </c>
      <c r="B7" s="83">
        <v>230310</v>
      </c>
      <c r="C7" s="83" t="s">
        <v>375</v>
      </c>
      <c r="D7" s="83" t="s">
        <v>79</v>
      </c>
      <c r="E7" s="83" t="s">
        <v>80</v>
      </c>
      <c r="F7" s="83" t="s">
        <v>81</v>
      </c>
      <c r="G7" s="83" t="s">
        <v>376</v>
      </c>
      <c r="H7" s="83" t="s">
        <v>377</v>
      </c>
      <c r="I7" s="83">
        <v>1992</v>
      </c>
      <c r="J7" s="83"/>
      <c r="K7" s="83"/>
      <c r="L7" s="83"/>
      <c r="M7" s="83"/>
      <c r="N7" s="83" t="s">
        <v>281</v>
      </c>
      <c r="O7" s="83" t="s">
        <v>82</v>
      </c>
      <c r="P7" s="83" t="s">
        <v>295</v>
      </c>
      <c r="Q7" s="83">
        <v>711</v>
      </c>
      <c r="R7" s="83" t="s">
        <v>378</v>
      </c>
      <c r="S7" s="83">
        <v>12.247999999999999</v>
      </c>
      <c r="T7" s="83">
        <v>10.42</v>
      </c>
      <c r="U7" s="83">
        <v>2.1880000000000002</v>
      </c>
      <c r="V7" s="83">
        <v>3.95</v>
      </c>
      <c r="W7" s="83">
        <v>9531</v>
      </c>
      <c r="X7" s="83">
        <v>116.4</v>
      </c>
      <c r="Y7" s="83">
        <v>0.26</v>
      </c>
      <c r="Z7" s="83">
        <v>616.9</v>
      </c>
      <c r="AA7" s="83">
        <v>0.89029999999999998</v>
      </c>
      <c r="AB7" s="83">
        <v>673.9</v>
      </c>
      <c r="AC7" s="83">
        <v>1.0886</v>
      </c>
      <c r="AD7" s="83">
        <v>551.20000000000005</v>
      </c>
      <c r="AE7" s="83">
        <v>992.5</v>
      </c>
      <c r="AF7" s="83">
        <v>806.9</v>
      </c>
      <c r="AG7" s="83">
        <v>704.9</v>
      </c>
      <c r="AH7" s="83">
        <v>646.20000000000005</v>
      </c>
      <c r="AI7" s="83">
        <v>610.5</v>
      </c>
      <c r="AJ7" s="83">
        <v>586.20000000000005</v>
      </c>
      <c r="AK7" s="83">
        <v>560.5</v>
      </c>
      <c r="AL7" s="83">
        <v>0</v>
      </c>
      <c r="AM7" s="83">
        <v>0</v>
      </c>
      <c r="AN7" s="83">
        <v>0</v>
      </c>
      <c r="AO7" s="83">
        <v>0</v>
      </c>
      <c r="AP7" s="83">
        <v>0</v>
      </c>
      <c r="AQ7" s="83">
        <v>0</v>
      </c>
      <c r="AR7" s="83">
        <v>0</v>
      </c>
      <c r="AS7" s="83">
        <v>766.4</v>
      </c>
      <c r="AT7" s="83">
        <v>635.5</v>
      </c>
      <c r="AU7" s="83">
        <v>568.29999999999995</v>
      </c>
      <c r="AV7" s="83">
        <v>532.4</v>
      </c>
      <c r="AW7" s="83">
        <v>511.4</v>
      </c>
      <c r="AX7" s="83">
        <v>497</v>
      </c>
      <c r="AY7" s="83">
        <v>478.6</v>
      </c>
      <c r="AZ7" s="83">
        <v>0</v>
      </c>
      <c r="BA7" s="83">
        <v>0</v>
      </c>
      <c r="BB7" s="83">
        <v>0</v>
      </c>
      <c r="BC7" s="83">
        <v>0</v>
      </c>
      <c r="BD7" s="83">
        <v>0</v>
      </c>
      <c r="BE7" s="83">
        <v>0</v>
      </c>
      <c r="BF7" s="83">
        <v>0</v>
      </c>
      <c r="BG7" s="83">
        <v>990.9</v>
      </c>
      <c r="BH7" s="83">
        <v>760.1</v>
      </c>
      <c r="BI7" s="83">
        <v>637.79999999999995</v>
      </c>
      <c r="BJ7" s="83">
        <v>567.29999999999995</v>
      </c>
      <c r="BK7" s="83">
        <v>530.29999999999995</v>
      </c>
      <c r="BL7" s="83">
        <v>502.6</v>
      </c>
      <c r="BM7" s="83">
        <v>460.2</v>
      </c>
      <c r="BN7" s="83">
        <v>43.2</v>
      </c>
      <c r="BO7" s="83">
        <v>41.4</v>
      </c>
      <c r="BP7" s="83">
        <v>40</v>
      </c>
      <c r="BQ7" s="83">
        <v>39</v>
      </c>
      <c r="BR7" s="83">
        <v>38.5</v>
      </c>
      <c r="BS7" s="83">
        <v>38.1</v>
      </c>
      <c r="BT7" s="83">
        <v>37.6</v>
      </c>
      <c r="BU7" s="83">
        <v>144.19999999999999</v>
      </c>
      <c r="BV7" s="83">
        <v>147.80000000000001</v>
      </c>
      <c r="BW7" s="83">
        <v>151.1</v>
      </c>
      <c r="BX7" s="83">
        <v>156.80000000000001</v>
      </c>
      <c r="BY7" s="83">
        <v>167.3</v>
      </c>
      <c r="BZ7" s="83">
        <v>177.2</v>
      </c>
      <c r="CA7" s="83">
        <v>179</v>
      </c>
      <c r="CB7" s="83">
        <v>1008.6</v>
      </c>
      <c r="CC7" s="83">
        <v>838.1</v>
      </c>
      <c r="CD7" s="83">
        <v>749.5</v>
      </c>
      <c r="CE7" s="83">
        <v>708</v>
      </c>
      <c r="CF7" s="83">
        <v>688.8</v>
      </c>
      <c r="CG7" s="83">
        <v>677.6</v>
      </c>
      <c r="CH7" s="83">
        <v>668</v>
      </c>
      <c r="CI7" s="83">
        <v>661.4</v>
      </c>
      <c r="CJ7" s="83">
        <v>564.6</v>
      </c>
      <c r="CK7" s="83">
        <v>519</v>
      </c>
      <c r="CL7" s="83">
        <v>499.1</v>
      </c>
      <c r="CM7" s="83">
        <v>489.6</v>
      </c>
      <c r="CN7" s="83">
        <v>484.4</v>
      </c>
      <c r="CO7" s="83">
        <v>479.5</v>
      </c>
      <c r="CP7" s="83">
        <v>628.6</v>
      </c>
      <c r="CQ7" s="83">
        <v>543.5</v>
      </c>
      <c r="CR7" s="83">
        <v>505.6</v>
      </c>
      <c r="CS7" s="83">
        <v>487.9</v>
      </c>
      <c r="CT7" s="83">
        <v>478.3</v>
      </c>
      <c r="CU7" s="83">
        <v>472.9</v>
      </c>
      <c r="CV7" s="83">
        <v>467.1</v>
      </c>
      <c r="CW7" s="83">
        <v>609</v>
      </c>
      <c r="CX7" s="83">
        <v>530.9</v>
      </c>
      <c r="CY7" s="83">
        <v>496.2</v>
      </c>
      <c r="CZ7" s="83">
        <v>478.2</v>
      </c>
      <c r="DA7" s="83">
        <v>466.9</v>
      </c>
      <c r="DB7" s="83">
        <v>458.9</v>
      </c>
      <c r="DC7" s="83">
        <v>449.2</v>
      </c>
      <c r="DD7" s="83">
        <v>620.70000000000005</v>
      </c>
      <c r="DE7" s="83">
        <v>535.70000000000005</v>
      </c>
      <c r="DF7" s="83">
        <v>495.7</v>
      </c>
      <c r="DG7" s="83">
        <v>475.6</v>
      </c>
      <c r="DH7" s="83">
        <v>462</v>
      </c>
      <c r="DI7" s="83">
        <v>451.8</v>
      </c>
      <c r="DJ7" s="83">
        <v>436.7</v>
      </c>
      <c r="DK7" s="83">
        <v>631.5</v>
      </c>
      <c r="DL7" s="83">
        <v>528.1</v>
      </c>
      <c r="DM7" s="83">
        <v>484.9</v>
      </c>
      <c r="DN7" s="83">
        <v>463.3</v>
      </c>
      <c r="DO7" s="83">
        <v>448.2</v>
      </c>
      <c r="DP7" s="83">
        <v>435.8</v>
      </c>
      <c r="DQ7" s="83">
        <v>419.7</v>
      </c>
      <c r="DR7" s="83">
        <v>649.1</v>
      </c>
      <c r="DS7" s="83">
        <v>539.4</v>
      </c>
      <c r="DT7" s="83">
        <v>489.3</v>
      </c>
      <c r="DU7" s="83">
        <v>464</v>
      </c>
      <c r="DV7" s="83">
        <v>446.1</v>
      </c>
      <c r="DW7" s="83">
        <v>431.6</v>
      </c>
      <c r="DX7" s="83">
        <v>405.6</v>
      </c>
      <c r="DY7" s="83">
        <v>716.8</v>
      </c>
      <c r="DZ7" s="83">
        <v>583.4</v>
      </c>
      <c r="EA7" s="83">
        <v>512.79999999999995</v>
      </c>
      <c r="EB7" s="83">
        <v>478.2</v>
      </c>
      <c r="EC7" s="83">
        <v>456.4</v>
      </c>
      <c r="ED7" s="83">
        <v>438.6</v>
      </c>
      <c r="EE7" s="83">
        <v>407.5</v>
      </c>
      <c r="EF7" s="83">
        <v>845.6</v>
      </c>
      <c r="EG7" s="83">
        <v>671.8</v>
      </c>
      <c r="EH7" s="83">
        <v>572.20000000000005</v>
      </c>
      <c r="EI7" s="83">
        <v>512.6</v>
      </c>
      <c r="EJ7" s="83">
        <v>480.5</v>
      </c>
      <c r="EK7" s="83">
        <v>459.6</v>
      </c>
      <c r="EL7" s="83">
        <v>426.2</v>
      </c>
      <c r="EM7" s="83">
        <v>976.4</v>
      </c>
      <c r="EN7" s="83">
        <v>775.8</v>
      </c>
      <c r="EO7" s="83">
        <v>660.4</v>
      </c>
      <c r="EP7" s="83">
        <v>584.4</v>
      </c>
      <c r="EQ7" s="83">
        <v>532.29999999999995</v>
      </c>
      <c r="ER7" s="83">
        <v>494.9</v>
      </c>
      <c r="ES7" s="83">
        <v>452.9</v>
      </c>
      <c r="ET7" s="83">
        <v>0.85589999999999999</v>
      </c>
      <c r="EU7" s="83">
        <v>1.0954999999999999</v>
      </c>
      <c r="EV7" s="83">
        <v>1.2153</v>
      </c>
      <c r="EW7" s="83">
        <v>0.66690000000000005</v>
      </c>
      <c r="EX7" s="83">
        <v>0.8952</v>
      </c>
      <c r="EY7" s="83">
        <v>1.0298</v>
      </c>
      <c r="EZ7" s="83">
        <v>0</v>
      </c>
      <c r="FA7" s="83">
        <v>0</v>
      </c>
      <c r="FB7" s="83">
        <v>1.0011000000000001</v>
      </c>
      <c r="FC7" s="83">
        <v>599.29999999999995</v>
      </c>
      <c r="FD7" s="83" t="s">
        <v>379</v>
      </c>
      <c r="FE7" s="83">
        <v>9.6579999999999995</v>
      </c>
      <c r="FF7" s="83">
        <v>10471</v>
      </c>
      <c r="FG7" s="83">
        <v>33</v>
      </c>
      <c r="FH7" s="83">
        <v>42.5</v>
      </c>
      <c r="FI7" s="83">
        <v>54.8</v>
      </c>
      <c r="FJ7" s="83">
        <v>120.5</v>
      </c>
      <c r="FK7" s="83">
        <v>120.3</v>
      </c>
      <c r="FL7" s="83">
        <v>701</v>
      </c>
      <c r="FM7" s="83">
        <v>547.70000000000005</v>
      </c>
      <c r="FN7" s="83">
        <v>493.7</v>
      </c>
      <c r="FO7" s="83">
        <v>899.7</v>
      </c>
      <c r="FP7" s="83">
        <v>670.2</v>
      </c>
      <c r="FQ7" s="83">
        <v>582.6</v>
      </c>
      <c r="FR7" s="83">
        <v>593.6</v>
      </c>
      <c r="FS7" s="83">
        <v>560.5</v>
      </c>
      <c r="FT7" s="83">
        <v>1.0107999999999999</v>
      </c>
      <c r="FU7" s="83">
        <v>1.0704</v>
      </c>
      <c r="FV7" s="83"/>
      <c r="FW7" s="83"/>
      <c r="FX7" s="83"/>
      <c r="FY7" s="83"/>
    </row>
    <row r="8" spans="1:181" x14ac:dyDescent="0.3">
      <c r="A8" s="83" t="s">
        <v>274</v>
      </c>
      <c r="B8" s="83">
        <v>230340</v>
      </c>
      <c r="C8" s="83" t="s">
        <v>449</v>
      </c>
      <c r="D8" s="83" t="s">
        <v>450</v>
      </c>
      <c r="E8" s="83" t="s">
        <v>451</v>
      </c>
      <c r="F8" s="83" t="s">
        <v>452</v>
      </c>
      <c r="G8" s="83" t="s">
        <v>373</v>
      </c>
      <c r="H8" s="83" t="s">
        <v>305</v>
      </c>
      <c r="I8" s="83">
        <v>1992</v>
      </c>
      <c r="J8" s="83"/>
      <c r="K8" s="83"/>
      <c r="L8" s="83"/>
      <c r="M8" s="83"/>
      <c r="N8" s="83" t="s">
        <v>281</v>
      </c>
      <c r="O8" s="83" t="s">
        <v>82</v>
      </c>
      <c r="P8" s="83" t="s">
        <v>282</v>
      </c>
      <c r="Q8" s="83">
        <v>638</v>
      </c>
      <c r="R8" s="83" t="s">
        <v>453</v>
      </c>
      <c r="S8" s="83">
        <v>11.363</v>
      </c>
      <c r="T8" s="83">
        <v>9.6809999999999992</v>
      </c>
      <c r="U8" s="83">
        <v>2.1040000000000001</v>
      </c>
      <c r="V8" s="83">
        <v>3.7</v>
      </c>
      <c r="W8" s="83">
        <v>5313</v>
      </c>
      <c r="X8" s="83">
        <v>111.7</v>
      </c>
      <c r="Y8" s="83">
        <v>0</v>
      </c>
      <c r="Z8" s="83">
        <v>601.5</v>
      </c>
      <c r="AA8" s="83">
        <v>0.91259999999999997</v>
      </c>
      <c r="AB8" s="83">
        <v>657.4</v>
      </c>
      <c r="AC8" s="83">
        <v>1.1100000000000001</v>
      </c>
      <c r="AD8" s="83">
        <v>540.6</v>
      </c>
      <c r="AE8" s="83">
        <v>944</v>
      </c>
      <c r="AF8" s="83">
        <v>770</v>
      </c>
      <c r="AG8" s="83">
        <v>682.9</v>
      </c>
      <c r="AH8" s="83">
        <v>634</v>
      </c>
      <c r="AI8" s="83">
        <v>602.70000000000005</v>
      </c>
      <c r="AJ8" s="83">
        <v>581.20000000000005</v>
      </c>
      <c r="AK8" s="83">
        <v>555.6</v>
      </c>
      <c r="AL8" s="83">
        <v>0</v>
      </c>
      <c r="AM8" s="83">
        <v>0</v>
      </c>
      <c r="AN8" s="83">
        <v>0</v>
      </c>
      <c r="AO8" s="83">
        <v>0</v>
      </c>
      <c r="AP8" s="83">
        <v>0</v>
      </c>
      <c r="AQ8" s="83">
        <v>0</v>
      </c>
      <c r="AR8" s="83">
        <v>0</v>
      </c>
      <c r="AS8" s="83">
        <v>730.7</v>
      </c>
      <c r="AT8" s="83">
        <v>612.1</v>
      </c>
      <c r="AU8" s="83">
        <v>556.29999999999995</v>
      </c>
      <c r="AV8" s="83">
        <v>525.70000000000005</v>
      </c>
      <c r="AW8" s="83">
        <v>505.7</v>
      </c>
      <c r="AX8" s="83">
        <v>491.4</v>
      </c>
      <c r="AY8" s="83">
        <v>471.4</v>
      </c>
      <c r="AZ8" s="83">
        <v>0</v>
      </c>
      <c r="BA8" s="83">
        <v>0</v>
      </c>
      <c r="BB8" s="83">
        <v>0</v>
      </c>
      <c r="BC8" s="83">
        <v>0</v>
      </c>
      <c r="BD8" s="83">
        <v>0</v>
      </c>
      <c r="BE8" s="83">
        <v>0</v>
      </c>
      <c r="BF8" s="83">
        <v>0</v>
      </c>
      <c r="BG8" s="83">
        <v>946.9</v>
      </c>
      <c r="BH8" s="83">
        <v>728.1</v>
      </c>
      <c r="BI8" s="83">
        <v>621</v>
      </c>
      <c r="BJ8" s="83">
        <v>559.1</v>
      </c>
      <c r="BK8" s="83">
        <v>524.29999999999995</v>
      </c>
      <c r="BL8" s="83">
        <v>496.1</v>
      </c>
      <c r="BM8" s="83">
        <v>452.7</v>
      </c>
      <c r="BN8" s="83">
        <v>41.8</v>
      </c>
      <c r="BO8" s="83">
        <v>39.6</v>
      </c>
      <c r="BP8" s="83">
        <v>38.1</v>
      </c>
      <c r="BQ8" s="83">
        <v>37</v>
      </c>
      <c r="BR8" s="83">
        <v>36.6</v>
      </c>
      <c r="BS8" s="83">
        <v>36.6</v>
      </c>
      <c r="BT8" s="83">
        <v>37</v>
      </c>
      <c r="BU8" s="83">
        <v>144.19999999999999</v>
      </c>
      <c r="BV8" s="83">
        <v>149.30000000000001</v>
      </c>
      <c r="BW8" s="83">
        <v>152.9</v>
      </c>
      <c r="BX8" s="83">
        <v>158.6</v>
      </c>
      <c r="BY8" s="83">
        <v>170</v>
      </c>
      <c r="BZ8" s="83">
        <v>177.2</v>
      </c>
      <c r="CA8" s="83">
        <v>178.1</v>
      </c>
      <c r="CB8" s="83">
        <v>915</v>
      </c>
      <c r="CC8" s="83">
        <v>771.5</v>
      </c>
      <c r="CD8" s="83">
        <v>714.5</v>
      </c>
      <c r="CE8" s="83">
        <v>690.1</v>
      </c>
      <c r="CF8" s="83">
        <v>677.6</v>
      </c>
      <c r="CG8" s="83">
        <v>669.7</v>
      </c>
      <c r="CH8" s="83">
        <v>666.6</v>
      </c>
      <c r="CI8" s="83">
        <v>609.70000000000005</v>
      </c>
      <c r="CJ8" s="83">
        <v>534.6</v>
      </c>
      <c r="CK8" s="83">
        <v>507.1</v>
      </c>
      <c r="CL8" s="83">
        <v>496.4</v>
      </c>
      <c r="CM8" s="83">
        <v>490.5</v>
      </c>
      <c r="CN8" s="83">
        <v>486.7</v>
      </c>
      <c r="CO8" s="83">
        <v>483.1</v>
      </c>
      <c r="CP8" s="83">
        <v>584.5</v>
      </c>
      <c r="CQ8" s="83">
        <v>521.20000000000005</v>
      </c>
      <c r="CR8" s="83">
        <v>496.1</v>
      </c>
      <c r="CS8" s="83">
        <v>484.9</v>
      </c>
      <c r="CT8" s="83">
        <v>478.5</v>
      </c>
      <c r="CU8" s="83">
        <v>474.5</v>
      </c>
      <c r="CV8" s="83">
        <v>469.7</v>
      </c>
      <c r="CW8" s="83">
        <v>570.6</v>
      </c>
      <c r="CX8" s="83">
        <v>513.70000000000005</v>
      </c>
      <c r="CY8" s="83">
        <v>487.9</v>
      </c>
      <c r="CZ8" s="83">
        <v>471.9</v>
      </c>
      <c r="DA8" s="83">
        <v>462.2</v>
      </c>
      <c r="DB8" s="83">
        <v>455.6</v>
      </c>
      <c r="DC8" s="83">
        <v>447.9</v>
      </c>
      <c r="DD8" s="83">
        <v>582.29999999999995</v>
      </c>
      <c r="DE8" s="83">
        <v>517</v>
      </c>
      <c r="DF8" s="83">
        <v>487.4</v>
      </c>
      <c r="DG8" s="83">
        <v>467.7</v>
      </c>
      <c r="DH8" s="83">
        <v>452.1</v>
      </c>
      <c r="DI8" s="83">
        <v>440.3</v>
      </c>
      <c r="DJ8" s="83">
        <v>426.8</v>
      </c>
      <c r="DK8" s="83">
        <v>626.79999999999995</v>
      </c>
      <c r="DL8" s="83">
        <v>527.1</v>
      </c>
      <c r="DM8" s="83">
        <v>486</v>
      </c>
      <c r="DN8" s="83">
        <v>461</v>
      </c>
      <c r="DO8" s="83">
        <v>442</v>
      </c>
      <c r="DP8" s="83">
        <v>429.5</v>
      </c>
      <c r="DQ8" s="83">
        <v>411.4</v>
      </c>
      <c r="DR8" s="83">
        <v>644.29999999999995</v>
      </c>
      <c r="DS8" s="83">
        <v>537</v>
      </c>
      <c r="DT8" s="83">
        <v>490.3</v>
      </c>
      <c r="DU8" s="83">
        <v>462.2</v>
      </c>
      <c r="DV8" s="83">
        <v>438.9</v>
      </c>
      <c r="DW8" s="83">
        <v>419.6</v>
      </c>
      <c r="DX8" s="83">
        <v>391.9</v>
      </c>
      <c r="DY8" s="83">
        <v>712.9</v>
      </c>
      <c r="DZ8" s="83">
        <v>579.5</v>
      </c>
      <c r="EA8" s="83">
        <v>513.5</v>
      </c>
      <c r="EB8" s="83">
        <v>479</v>
      </c>
      <c r="EC8" s="83">
        <v>452.2</v>
      </c>
      <c r="ED8" s="83">
        <v>428.5</v>
      </c>
      <c r="EE8" s="83">
        <v>383.9</v>
      </c>
      <c r="EF8" s="83">
        <v>842.6</v>
      </c>
      <c r="EG8" s="83">
        <v>665.6</v>
      </c>
      <c r="EH8" s="83">
        <v>565.6</v>
      </c>
      <c r="EI8" s="83">
        <v>510.3</v>
      </c>
      <c r="EJ8" s="83">
        <v>478.9</v>
      </c>
      <c r="EK8" s="83">
        <v>453.6</v>
      </c>
      <c r="EL8" s="83">
        <v>408.8</v>
      </c>
      <c r="EM8" s="83">
        <v>973</v>
      </c>
      <c r="EN8" s="83">
        <v>768.6</v>
      </c>
      <c r="EO8" s="83">
        <v>651.4</v>
      </c>
      <c r="EP8" s="83">
        <v>577.9</v>
      </c>
      <c r="EQ8" s="83">
        <v>527.79999999999995</v>
      </c>
      <c r="ER8" s="83">
        <v>492.7</v>
      </c>
      <c r="ES8" s="83">
        <v>444.6</v>
      </c>
      <c r="ET8" s="83">
        <v>0.89370000000000005</v>
      </c>
      <c r="EU8" s="83">
        <v>1.115</v>
      </c>
      <c r="EV8" s="83">
        <v>1.2309000000000001</v>
      </c>
      <c r="EW8" s="83">
        <v>0.70009999999999994</v>
      </c>
      <c r="EX8" s="83">
        <v>0.91769999999999996</v>
      </c>
      <c r="EY8" s="83">
        <v>1.0399</v>
      </c>
      <c r="EZ8" s="83">
        <v>0</v>
      </c>
      <c r="FA8" s="83">
        <v>0</v>
      </c>
      <c r="FB8" s="83">
        <v>1.0246</v>
      </c>
      <c r="FC8" s="83">
        <v>585.6</v>
      </c>
      <c r="FD8" s="83" t="s">
        <v>454</v>
      </c>
      <c r="FE8" s="83">
        <v>9.5220000000000002</v>
      </c>
      <c r="FF8" s="83">
        <v>6151</v>
      </c>
      <c r="FG8" s="83">
        <v>27.4</v>
      </c>
      <c r="FH8" s="83">
        <v>40</v>
      </c>
      <c r="FI8" s="83">
        <v>52.4</v>
      </c>
      <c r="FJ8" s="83">
        <v>100.8</v>
      </c>
      <c r="FK8" s="83">
        <v>0</v>
      </c>
      <c r="FL8" s="83">
        <v>671.4</v>
      </c>
      <c r="FM8" s="83">
        <v>538.1</v>
      </c>
      <c r="FN8" s="83">
        <v>487.4</v>
      </c>
      <c r="FO8" s="83">
        <v>857</v>
      </c>
      <c r="FP8" s="83">
        <v>653.79999999999995</v>
      </c>
      <c r="FQ8" s="83">
        <v>577</v>
      </c>
      <c r="FR8" s="83">
        <v>577.9</v>
      </c>
      <c r="FS8" s="83">
        <v>551.6</v>
      </c>
      <c r="FT8" s="83">
        <v>1.0383</v>
      </c>
      <c r="FU8" s="83">
        <v>1.0878000000000001</v>
      </c>
      <c r="FV8" s="83"/>
      <c r="FW8" s="83"/>
      <c r="FX8" s="83"/>
      <c r="FY8" s="83"/>
    </row>
    <row r="9" spans="1:181" x14ac:dyDescent="0.3">
      <c r="A9" s="83" t="s">
        <v>274</v>
      </c>
      <c r="B9" s="83">
        <v>230380</v>
      </c>
      <c r="C9" s="83" t="s">
        <v>455</v>
      </c>
      <c r="D9" s="83" t="s">
        <v>456</v>
      </c>
      <c r="E9" s="83" t="s">
        <v>457</v>
      </c>
      <c r="F9" s="83" t="s">
        <v>75</v>
      </c>
      <c r="G9" s="83" t="s">
        <v>458</v>
      </c>
      <c r="H9" s="83" t="s">
        <v>342</v>
      </c>
      <c r="I9" s="83">
        <v>2006</v>
      </c>
      <c r="J9" s="83" t="s">
        <v>288</v>
      </c>
      <c r="K9" s="83"/>
      <c r="L9" s="83"/>
      <c r="M9" s="83"/>
      <c r="N9" s="83" t="s">
        <v>281</v>
      </c>
      <c r="O9" s="83" t="s">
        <v>82</v>
      </c>
      <c r="P9" s="83" t="s">
        <v>282</v>
      </c>
      <c r="Q9" s="83">
        <v>467</v>
      </c>
      <c r="R9" s="83" t="s">
        <v>459</v>
      </c>
      <c r="S9" s="83">
        <v>7.99</v>
      </c>
      <c r="T9" s="83">
        <v>7.6980000000000004</v>
      </c>
      <c r="U9" s="83">
        <v>1.8819999999999999</v>
      </c>
      <c r="V9" s="83">
        <v>2.78</v>
      </c>
      <c r="W9" s="83">
        <v>2596</v>
      </c>
      <c r="X9" s="83">
        <v>118</v>
      </c>
      <c r="Y9" s="83">
        <v>0</v>
      </c>
      <c r="Z9" s="83">
        <v>676.1</v>
      </c>
      <c r="AA9" s="83">
        <v>0.81040000000000001</v>
      </c>
      <c r="AB9" s="83">
        <v>740.4</v>
      </c>
      <c r="AC9" s="83">
        <v>0.98899999999999999</v>
      </c>
      <c r="AD9" s="83">
        <v>606.70000000000005</v>
      </c>
      <c r="AE9" s="83">
        <v>1062.3</v>
      </c>
      <c r="AF9" s="83">
        <v>866.9</v>
      </c>
      <c r="AG9" s="83">
        <v>763.4</v>
      </c>
      <c r="AH9" s="83">
        <v>714.9</v>
      </c>
      <c r="AI9" s="83">
        <v>681.6</v>
      </c>
      <c r="AJ9" s="83">
        <v>656.5</v>
      </c>
      <c r="AK9" s="83">
        <v>628.5</v>
      </c>
      <c r="AL9" s="83">
        <v>0</v>
      </c>
      <c r="AM9" s="83">
        <v>0</v>
      </c>
      <c r="AN9" s="83">
        <v>0</v>
      </c>
      <c r="AO9" s="83">
        <v>0</v>
      </c>
      <c r="AP9" s="83">
        <v>0</v>
      </c>
      <c r="AQ9" s="83">
        <v>0</v>
      </c>
      <c r="AR9" s="83">
        <v>0</v>
      </c>
      <c r="AS9" s="83">
        <v>826.9</v>
      </c>
      <c r="AT9" s="83">
        <v>689.9</v>
      </c>
      <c r="AU9" s="83">
        <v>623.4</v>
      </c>
      <c r="AV9" s="83">
        <v>589.70000000000005</v>
      </c>
      <c r="AW9" s="83">
        <v>567.29999999999995</v>
      </c>
      <c r="AX9" s="83">
        <v>550</v>
      </c>
      <c r="AY9" s="83">
        <v>525.70000000000005</v>
      </c>
      <c r="AZ9" s="83">
        <v>0</v>
      </c>
      <c r="BA9" s="83">
        <v>0</v>
      </c>
      <c r="BB9" s="83">
        <v>0</v>
      </c>
      <c r="BC9" s="83">
        <v>0</v>
      </c>
      <c r="BD9" s="83">
        <v>0</v>
      </c>
      <c r="BE9" s="83">
        <v>0</v>
      </c>
      <c r="BF9" s="83">
        <v>0</v>
      </c>
      <c r="BG9" s="83">
        <v>1060.5</v>
      </c>
      <c r="BH9" s="83">
        <v>818.5</v>
      </c>
      <c r="BI9" s="83">
        <v>694.9</v>
      </c>
      <c r="BJ9" s="83">
        <v>627.1</v>
      </c>
      <c r="BK9" s="83">
        <v>588.79999999999995</v>
      </c>
      <c r="BL9" s="83">
        <v>556.20000000000005</v>
      </c>
      <c r="BM9" s="83">
        <v>503.8</v>
      </c>
      <c r="BN9" s="83">
        <v>41.8</v>
      </c>
      <c r="BO9" s="83">
        <v>39.6</v>
      </c>
      <c r="BP9" s="83">
        <v>37.799999999999997</v>
      </c>
      <c r="BQ9" s="83">
        <v>36.4</v>
      </c>
      <c r="BR9" s="83">
        <v>35.799999999999997</v>
      </c>
      <c r="BS9" s="83">
        <v>35.799999999999997</v>
      </c>
      <c r="BT9" s="83">
        <v>36</v>
      </c>
      <c r="BU9" s="83">
        <v>145.1</v>
      </c>
      <c r="BV9" s="83">
        <v>147.80000000000001</v>
      </c>
      <c r="BW9" s="83">
        <v>148.30000000000001</v>
      </c>
      <c r="BX9" s="83">
        <v>149.80000000000001</v>
      </c>
      <c r="BY9" s="83">
        <v>173</v>
      </c>
      <c r="BZ9" s="83">
        <v>175.4</v>
      </c>
      <c r="CA9" s="83">
        <v>176.3</v>
      </c>
      <c r="CB9" s="83">
        <v>1080.2</v>
      </c>
      <c r="CC9" s="83">
        <v>901</v>
      </c>
      <c r="CD9" s="83">
        <v>807.8</v>
      </c>
      <c r="CE9" s="83">
        <v>766.7</v>
      </c>
      <c r="CF9" s="83">
        <v>750.9</v>
      </c>
      <c r="CG9" s="83">
        <v>742.7</v>
      </c>
      <c r="CH9" s="83">
        <v>738.7</v>
      </c>
      <c r="CI9" s="83">
        <v>723</v>
      </c>
      <c r="CJ9" s="83">
        <v>622.29999999999995</v>
      </c>
      <c r="CK9" s="83">
        <v>579</v>
      </c>
      <c r="CL9" s="83">
        <v>559.5</v>
      </c>
      <c r="CM9" s="83">
        <v>550.6</v>
      </c>
      <c r="CN9" s="83">
        <v>545.29999999999995</v>
      </c>
      <c r="CO9" s="83">
        <v>540.70000000000005</v>
      </c>
      <c r="CP9" s="83">
        <v>693.8</v>
      </c>
      <c r="CQ9" s="83">
        <v>604.9</v>
      </c>
      <c r="CR9" s="83">
        <v>568.1</v>
      </c>
      <c r="CS9" s="83">
        <v>548.4</v>
      </c>
      <c r="CT9" s="83">
        <v>537.20000000000005</v>
      </c>
      <c r="CU9" s="83">
        <v>531</v>
      </c>
      <c r="CV9" s="83">
        <v>524.70000000000005</v>
      </c>
      <c r="CW9" s="83">
        <v>679.2</v>
      </c>
      <c r="CX9" s="83">
        <v>594.9</v>
      </c>
      <c r="CY9" s="83">
        <v>559.6</v>
      </c>
      <c r="CZ9" s="83">
        <v>537.4</v>
      </c>
      <c r="DA9" s="83">
        <v>520.6</v>
      </c>
      <c r="DB9" s="83">
        <v>509.2</v>
      </c>
      <c r="DC9" s="83">
        <v>497.8</v>
      </c>
      <c r="DD9" s="83">
        <v>679.6</v>
      </c>
      <c r="DE9" s="83">
        <v>584.79999999999995</v>
      </c>
      <c r="DF9" s="83">
        <v>547.5</v>
      </c>
      <c r="DG9" s="83">
        <v>528.4</v>
      </c>
      <c r="DH9" s="83">
        <v>514.9</v>
      </c>
      <c r="DI9" s="83">
        <v>497.7</v>
      </c>
      <c r="DJ9" s="83">
        <v>474.5</v>
      </c>
      <c r="DK9" s="83">
        <v>676</v>
      </c>
      <c r="DL9" s="83">
        <v>577.4</v>
      </c>
      <c r="DM9" s="83">
        <v>536.9</v>
      </c>
      <c r="DN9" s="83">
        <v>507.2</v>
      </c>
      <c r="DO9" s="83">
        <v>484.3</v>
      </c>
      <c r="DP9" s="83">
        <v>467.8</v>
      </c>
      <c r="DQ9" s="83">
        <v>445</v>
      </c>
      <c r="DR9" s="83">
        <v>697.7</v>
      </c>
      <c r="DS9" s="83">
        <v>588.79999999999995</v>
      </c>
      <c r="DT9" s="83">
        <v>542.70000000000005</v>
      </c>
      <c r="DU9" s="83">
        <v>509.4</v>
      </c>
      <c r="DV9" s="83">
        <v>481.4</v>
      </c>
      <c r="DW9" s="83">
        <v>457</v>
      </c>
      <c r="DX9" s="83">
        <v>417.2</v>
      </c>
      <c r="DY9" s="83">
        <v>771.4</v>
      </c>
      <c r="DZ9" s="83">
        <v>631.4</v>
      </c>
      <c r="EA9" s="83">
        <v>566.1</v>
      </c>
      <c r="EB9" s="83">
        <v>530.1</v>
      </c>
      <c r="EC9" s="83">
        <v>498.4</v>
      </c>
      <c r="ED9" s="83">
        <v>469.9</v>
      </c>
      <c r="EE9" s="83">
        <v>413.9</v>
      </c>
      <c r="EF9" s="83">
        <v>904.4</v>
      </c>
      <c r="EG9" s="83">
        <v>721.3</v>
      </c>
      <c r="EH9" s="83">
        <v>622.70000000000005</v>
      </c>
      <c r="EI9" s="83">
        <v>574.20000000000005</v>
      </c>
      <c r="EJ9" s="83">
        <v>546.1</v>
      </c>
      <c r="EK9" s="83">
        <v>522.1</v>
      </c>
      <c r="EL9" s="83">
        <v>477</v>
      </c>
      <c r="EM9" s="83">
        <v>1044.3</v>
      </c>
      <c r="EN9" s="83">
        <v>832.9</v>
      </c>
      <c r="EO9" s="83">
        <v>719</v>
      </c>
      <c r="EP9" s="83">
        <v>663.1</v>
      </c>
      <c r="EQ9" s="83">
        <v>612.29999999999995</v>
      </c>
      <c r="ER9" s="83">
        <v>570.4</v>
      </c>
      <c r="ES9" s="83">
        <v>518.29999999999995</v>
      </c>
      <c r="ET9" s="83">
        <v>0.79110000000000003</v>
      </c>
      <c r="EU9" s="83">
        <v>0.99390000000000001</v>
      </c>
      <c r="EV9" s="83">
        <v>1.1005</v>
      </c>
      <c r="EW9" s="83">
        <v>0.622</v>
      </c>
      <c r="EX9" s="83">
        <v>0.81589999999999996</v>
      </c>
      <c r="EY9" s="83">
        <v>0.91979999999999995</v>
      </c>
      <c r="EZ9" s="83">
        <v>0</v>
      </c>
      <c r="FA9" s="83">
        <v>0</v>
      </c>
      <c r="FB9" s="83">
        <v>0.91290000000000004</v>
      </c>
      <c r="FC9" s="83">
        <v>657.2</v>
      </c>
      <c r="FD9" s="83" t="s">
        <v>460</v>
      </c>
      <c r="FE9" s="83">
        <v>7.6429999999999998</v>
      </c>
      <c r="FF9" s="83">
        <v>3172</v>
      </c>
      <c r="FG9" s="83">
        <v>16.899999999999999</v>
      </c>
      <c r="FH9" s="83">
        <v>23.8</v>
      </c>
      <c r="FI9" s="83">
        <v>21.6</v>
      </c>
      <c r="FJ9" s="83">
        <v>0</v>
      </c>
      <c r="FK9" s="83">
        <v>62</v>
      </c>
      <c r="FL9" s="83">
        <v>758.4</v>
      </c>
      <c r="FM9" s="83">
        <v>603.70000000000005</v>
      </c>
      <c r="FN9" s="83">
        <v>545.20000000000005</v>
      </c>
      <c r="FO9" s="83">
        <v>964.6</v>
      </c>
      <c r="FP9" s="83">
        <v>735.4</v>
      </c>
      <c r="FQ9" s="83">
        <v>652.29999999999995</v>
      </c>
      <c r="FR9" s="83">
        <v>651.79999999999995</v>
      </c>
      <c r="FS9" s="83">
        <v>617.70000000000005</v>
      </c>
      <c r="FT9" s="83">
        <v>0.92049999999999998</v>
      </c>
      <c r="FU9" s="83">
        <v>0.97140000000000004</v>
      </c>
      <c r="FV9" s="83"/>
      <c r="FW9" s="83"/>
      <c r="FX9" s="83"/>
      <c r="FY9" s="83"/>
    </row>
    <row r="10" spans="1:181" x14ac:dyDescent="0.3">
      <c r="A10" s="83" t="s">
        <v>274</v>
      </c>
      <c r="B10" s="83">
        <v>230290</v>
      </c>
      <c r="C10" s="83" t="s">
        <v>368</v>
      </c>
      <c r="D10" s="83" t="s">
        <v>369</v>
      </c>
      <c r="E10" s="83" t="s">
        <v>370</v>
      </c>
      <c r="F10" s="83" t="s">
        <v>58</v>
      </c>
      <c r="G10" s="83" t="s">
        <v>341</v>
      </c>
      <c r="H10" s="83" t="s">
        <v>342</v>
      </c>
      <c r="I10" s="83">
        <v>2001</v>
      </c>
      <c r="J10" s="83" t="s">
        <v>288</v>
      </c>
      <c r="K10" s="83"/>
      <c r="L10" s="83"/>
      <c r="M10" s="83"/>
      <c r="N10" s="83" t="s">
        <v>281</v>
      </c>
      <c r="O10" s="83" t="s">
        <v>82</v>
      </c>
      <c r="P10" s="83" t="s">
        <v>282</v>
      </c>
      <c r="Q10" s="83">
        <v>552</v>
      </c>
      <c r="R10" s="83" t="s">
        <v>371</v>
      </c>
      <c r="S10" s="83">
        <v>9.99</v>
      </c>
      <c r="T10" s="83">
        <v>9.0030000000000001</v>
      </c>
      <c r="U10" s="83">
        <v>2.1019999999999999</v>
      </c>
      <c r="V10" s="83">
        <v>3.31</v>
      </c>
      <c r="W10" s="83">
        <v>3460</v>
      </c>
      <c r="X10" s="83">
        <v>118.3</v>
      </c>
      <c r="Y10" s="83">
        <v>0</v>
      </c>
      <c r="Z10" s="83">
        <v>601.29999999999995</v>
      </c>
      <c r="AA10" s="83">
        <v>0.91339999999999999</v>
      </c>
      <c r="AB10" s="83">
        <v>656.9</v>
      </c>
      <c r="AC10" s="83">
        <v>1.1102000000000001</v>
      </c>
      <c r="AD10" s="83">
        <v>540.5</v>
      </c>
      <c r="AE10" s="83">
        <v>944.6</v>
      </c>
      <c r="AF10" s="83">
        <v>768.8</v>
      </c>
      <c r="AG10" s="83">
        <v>680.6</v>
      </c>
      <c r="AH10" s="83">
        <v>633.1</v>
      </c>
      <c r="AI10" s="83">
        <v>602.9</v>
      </c>
      <c r="AJ10" s="83">
        <v>583.29999999999995</v>
      </c>
      <c r="AK10" s="83">
        <v>557.1</v>
      </c>
      <c r="AL10" s="83">
        <v>0</v>
      </c>
      <c r="AM10" s="83">
        <v>0</v>
      </c>
      <c r="AN10" s="83">
        <v>0</v>
      </c>
      <c r="AO10" s="83">
        <v>0</v>
      </c>
      <c r="AP10" s="83">
        <v>0</v>
      </c>
      <c r="AQ10" s="83">
        <v>0</v>
      </c>
      <c r="AR10" s="83">
        <v>0</v>
      </c>
      <c r="AS10" s="83">
        <v>729.7</v>
      </c>
      <c r="AT10" s="83">
        <v>611.4</v>
      </c>
      <c r="AU10" s="83">
        <v>556.5</v>
      </c>
      <c r="AV10" s="83">
        <v>526.4</v>
      </c>
      <c r="AW10" s="83">
        <v>506.1</v>
      </c>
      <c r="AX10" s="83">
        <v>490.8</v>
      </c>
      <c r="AY10" s="83">
        <v>466.5</v>
      </c>
      <c r="AZ10" s="83">
        <v>0</v>
      </c>
      <c r="BA10" s="83">
        <v>0</v>
      </c>
      <c r="BB10" s="83">
        <v>0</v>
      </c>
      <c r="BC10" s="83">
        <v>0</v>
      </c>
      <c r="BD10" s="83">
        <v>0</v>
      </c>
      <c r="BE10" s="83">
        <v>0</v>
      </c>
      <c r="BF10" s="83">
        <v>0</v>
      </c>
      <c r="BG10" s="83">
        <v>946.5</v>
      </c>
      <c r="BH10" s="83">
        <v>727.1</v>
      </c>
      <c r="BI10" s="83">
        <v>619.9</v>
      </c>
      <c r="BJ10" s="83">
        <v>559.5</v>
      </c>
      <c r="BK10" s="83">
        <v>524.70000000000005</v>
      </c>
      <c r="BL10" s="83">
        <v>495.4</v>
      </c>
      <c r="BM10" s="83">
        <v>445.4</v>
      </c>
      <c r="BN10" s="83">
        <v>41.8</v>
      </c>
      <c r="BO10" s="83">
        <v>39.4</v>
      </c>
      <c r="BP10" s="83">
        <v>37.200000000000003</v>
      </c>
      <c r="BQ10" s="83">
        <v>36.4</v>
      </c>
      <c r="BR10" s="83">
        <v>36.299999999999997</v>
      </c>
      <c r="BS10" s="83">
        <v>36</v>
      </c>
      <c r="BT10" s="83">
        <v>36.4</v>
      </c>
      <c r="BU10" s="83">
        <v>140.80000000000001</v>
      </c>
      <c r="BV10" s="83">
        <v>148.4</v>
      </c>
      <c r="BW10" s="83">
        <v>152.30000000000001</v>
      </c>
      <c r="BX10" s="83">
        <v>159.5</v>
      </c>
      <c r="BY10" s="83">
        <v>173.6</v>
      </c>
      <c r="BZ10" s="83">
        <v>177.2</v>
      </c>
      <c r="CA10" s="83">
        <v>176.6</v>
      </c>
      <c r="CB10" s="83">
        <v>925</v>
      </c>
      <c r="CC10" s="83">
        <v>772.8</v>
      </c>
      <c r="CD10" s="83">
        <v>713.1</v>
      </c>
      <c r="CE10" s="83">
        <v>691.2</v>
      </c>
      <c r="CF10" s="83">
        <v>680.3</v>
      </c>
      <c r="CG10" s="83">
        <v>674.1</v>
      </c>
      <c r="CH10" s="83">
        <v>673.8</v>
      </c>
      <c r="CI10" s="83">
        <v>616.6</v>
      </c>
      <c r="CJ10" s="83">
        <v>538.70000000000005</v>
      </c>
      <c r="CK10" s="83">
        <v>512.20000000000005</v>
      </c>
      <c r="CL10" s="83">
        <v>502.2</v>
      </c>
      <c r="CM10" s="83">
        <v>496.3</v>
      </c>
      <c r="CN10" s="83">
        <v>492.6</v>
      </c>
      <c r="CO10" s="83">
        <v>489.3</v>
      </c>
      <c r="CP10" s="83">
        <v>590.6</v>
      </c>
      <c r="CQ10" s="83">
        <v>526.1</v>
      </c>
      <c r="CR10" s="83">
        <v>501.3</v>
      </c>
      <c r="CS10" s="83">
        <v>489.9</v>
      </c>
      <c r="CT10" s="83">
        <v>483.3</v>
      </c>
      <c r="CU10" s="83">
        <v>478.9</v>
      </c>
      <c r="CV10" s="83">
        <v>474.2</v>
      </c>
      <c r="CW10" s="83">
        <v>575.79999999999995</v>
      </c>
      <c r="CX10" s="83">
        <v>518.4</v>
      </c>
      <c r="CY10" s="83">
        <v>492.1</v>
      </c>
      <c r="CZ10" s="83">
        <v>475.1</v>
      </c>
      <c r="DA10" s="83">
        <v>464.8</v>
      </c>
      <c r="DB10" s="83">
        <v>457.8</v>
      </c>
      <c r="DC10" s="83">
        <v>449.5</v>
      </c>
      <c r="DD10" s="83">
        <v>587.29999999999995</v>
      </c>
      <c r="DE10" s="83">
        <v>521.70000000000005</v>
      </c>
      <c r="DF10" s="83">
        <v>491.8</v>
      </c>
      <c r="DG10" s="83">
        <v>470.6</v>
      </c>
      <c r="DH10" s="83">
        <v>453.5</v>
      </c>
      <c r="DI10" s="83">
        <v>440.2</v>
      </c>
      <c r="DJ10" s="83">
        <v>424</v>
      </c>
      <c r="DK10" s="83">
        <v>611.20000000000005</v>
      </c>
      <c r="DL10" s="83">
        <v>521</v>
      </c>
      <c r="DM10" s="83">
        <v>484</v>
      </c>
      <c r="DN10" s="83">
        <v>458.4</v>
      </c>
      <c r="DO10" s="83">
        <v>436.2</v>
      </c>
      <c r="DP10" s="83">
        <v>418.8</v>
      </c>
      <c r="DQ10" s="83">
        <v>393.5</v>
      </c>
      <c r="DR10" s="83">
        <v>629.79999999999995</v>
      </c>
      <c r="DS10" s="83">
        <v>530.9</v>
      </c>
      <c r="DT10" s="83">
        <v>488.8</v>
      </c>
      <c r="DU10" s="83">
        <v>459.3</v>
      </c>
      <c r="DV10" s="83">
        <v>433.5</v>
      </c>
      <c r="DW10" s="83">
        <v>409.4</v>
      </c>
      <c r="DX10" s="83">
        <v>363.7</v>
      </c>
      <c r="DY10" s="83">
        <v>700.8</v>
      </c>
      <c r="DZ10" s="83">
        <v>571.1</v>
      </c>
      <c r="EA10" s="83">
        <v>512.1</v>
      </c>
      <c r="EB10" s="83">
        <v>478.2</v>
      </c>
      <c r="EC10" s="83">
        <v>448.7</v>
      </c>
      <c r="ED10" s="83">
        <v>420.9</v>
      </c>
      <c r="EE10" s="83">
        <v>358.3</v>
      </c>
      <c r="EF10" s="83">
        <v>835</v>
      </c>
      <c r="EG10" s="83">
        <v>662.3</v>
      </c>
      <c r="EH10" s="83">
        <v>562.5</v>
      </c>
      <c r="EI10" s="83">
        <v>510.1</v>
      </c>
      <c r="EJ10" s="83">
        <v>478.7</v>
      </c>
      <c r="EK10" s="83">
        <v>450.9</v>
      </c>
      <c r="EL10" s="83">
        <v>396.8</v>
      </c>
      <c r="EM10" s="83">
        <v>964.1</v>
      </c>
      <c r="EN10" s="83">
        <v>764.7</v>
      </c>
      <c r="EO10" s="83">
        <v>648</v>
      </c>
      <c r="EP10" s="83">
        <v>574.9</v>
      </c>
      <c r="EQ10" s="83">
        <v>525.4</v>
      </c>
      <c r="ER10" s="83">
        <v>492.6</v>
      </c>
      <c r="ES10" s="83">
        <v>440.5</v>
      </c>
      <c r="ET10" s="83">
        <v>0.89480000000000004</v>
      </c>
      <c r="EU10" s="83">
        <v>1.1143000000000001</v>
      </c>
      <c r="EV10" s="83">
        <v>1.2358</v>
      </c>
      <c r="EW10" s="83">
        <v>0.70040000000000002</v>
      </c>
      <c r="EX10" s="83">
        <v>0.91930000000000001</v>
      </c>
      <c r="EY10" s="83">
        <v>1.0374000000000001</v>
      </c>
      <c r="EZ10" s="83">
        <v>0</v>
      </c>
      <c r="FA10" s="83">
        <v>0</v>
      </c>
      <c r="FB10" s="83">
        <v>1.0249999999999999</v>
      </c>
      <c r="FC10" s="83">
        <v>585.4</v>
      </c>
      <c r="FD10" s="83" t="s">
        <v>372</v>
      </c>
      <c r="FE10" s="83">
        <v>9.1690000000000005</v>
      </c>
      <c r="FF10" s="83">
        <v>4155</v>
      </c>
      <c r="FG10" s="83">
        <v>21.3</v>
      </c>
      <c r="FH10" s="83">
        <v>37.700000000000003</v>
      </c>
      <c r="FI10" s="83">
        <v>32</v>
      </c>
      <c r="FJ10" s="83">
        <v>79.599999999999994</v>
      </c>
      <c r="FK10" s="83">
        <v>68.7</v>
      </c>
      <c r="FL10" s="83">
        <v>670.5</v>
      </c>
      <c r="FM10" s="83">
        <v>538.5</v>
      </c>
      <c r="FN10" s="83">
        <v>485.5</v>
      </c>
      <c r="FO10" s="83">
        <v>856.7</v>
      </c>
      <c r="FP10" s="83">
        <v>652.70000000000005</v>
      </c>
      <c r="FQ10" s="83">
        <v>578.4</v>
      </c>
      <c r="FR10" s="83">
        <v>579.9</v>
      </c>
      <c r="FS10" s="83">
        <v>550.20000000000005</v>
      </c>
      <c r="FT10" s="83">
        <v>1.0346</v>
      </c>
      <c r="FU10" s="83">
        <v>1.0905</v>
      </c>
      <c r="FV10" s="83"/>
      <c r="FW10" s="83"/>
      <c r="FX10" s="83"/>
      <c r="FY10" s="83"/>
    </row>
    <row r="11" spans="1:181" x14ac:dyDescent="0.3">
      <c r="A11" s="83" t="s">
        <v>274</v>
      </c>
      <c r="B11" s="83">
        <v>230230</v>
      </c>
      <c r="C11" s="83" t="s">
        <v>340</v>
      </c>
      <c r="D11" s="83" t="s">
        <v>56</v>
      </c>
      <c r="E11" s="83" t="s">
        <v>57</v>
      </c>
      <c r="F11" s="83" t="s">
        <v>58</v>
      </c>
      <c r="G11" s="83" t="s">
        <v>341</v>
      </c>
      <c r="H11" s="83" t="s">
        <v>342</v>
      </c>
      <c r="I11" s="83">
        <v>2001</v>
      </c>
      <c r="J11" s="83" t="s">
        <v>343</v>
      </c>
      <c r="K11" s="83"/>
      <c r="L11" s="83"/>
      <c r="M11" s="83"/>
      <c r="N11" s="83" t="s">
        <v>281</v>
      </c>
      <c r="O11" s="83" t="s">
        <v>82</v>
      </c>
      <c r="P11" s="83" t="s">
        <v>282</v>
      </c>
      <c r="Q11" s="83">
        <v>595</v>
      </c>
      <c r="R11" s="83" t="s">
        <v>344</v>
      </c>
      <c r="S11" s="83">
        <v>10.002000000000001</v>
      </c>
      <c r="T11" s="83">
        <v>9.0419999999999998</v>
      </c>
      <c r="U11" s="83">
        <v>2.1110000000000002</v>
      </c>
      <c r="V11" s="83">
        <v>3.33</v>
      </c>
      <c r="W11" s="83">
        <v>3511</v>
      </c>
      <c r="X11" s="83">
        <v>117.5</v>
      </c>
      <c r="Y11" s="83">
        <v>0</v>
      </c>
      <c r="Z11" s="83">
        <v>604.79999999999995</v>
      </c>
      <c r="AA11" s="83">
        <v>0.90159999999999996</v>
      </c>
      <c r="AB11" s="83">
        <v>665.5</v>
      </c>
      <c r="AC11" s="83">
        <v>1.1039000000000001</v>
      </c>
      <c r="AD11" s="83">
        <v>543.5</v>
      </c>
      <c r="AE11" s="83">
        <v>950.9</v>
      </c>
      <c r="AF11" s="83">
        <v>771.1</v>
      </c>
      <c r="AG11" s="83">
        <v>681.2</v>
      </c>
      <c r="AH11" s="83">
        <v>642.6</v>
      </c>
      <c r="AI11" s="83">
        <v>618.70000000000005</v>
      </c>
      <c r="AJ11" s="83">
        <v>595.9</v>
      </c>
      <c r="AK11" s="83">
        <v>570</v>
      </c>
      <c r="AL11" s="83">
        <v>0</v>
      </c>
      <c r="AM11" s="83">
        <v>0</v>
      </c>
      <c r="AN11" s="83">
        <v>0</v>
      </c>
      <c r="AO11" s="83">
        <v>0</v>
      </c>
      <c r="AP11" s="83">
        <v>0</v>
      </c>
      <c r="AQ11" s="83">
        <v>0</v>
      </c>
      <c r="AR11" s="83">
        <v>0</v>
      </c>
      <c r="AS11" s="83">
        <v>736.5</v>
      </c>
      <c r="AT11" s="83">
        <v>613.20000000000005</v>
      </c>
      <c r="AU11" s="83">
        <v>556.70000000000005</v>
      </c>
      <c r="AV11" s="83">
        <v>529.20000000000005</v>
      </c>
      <c r="AW11" s="83">
        <v>510.8</v>
      </c>
      <c r="AX11" s="83">
        <v>495.4</v>
      </c>
      <c r="AY11" s="83">
        <v>471.9</v>
      </c>
      <c r="AZ11" s="83">
        <v>0</v>
      </c>
      <c r="BA11" s="83">
        <v>0</v>
      </c>
      <c r="BB11" s="83">
        <v>0</v>
      </c>
      <c r="BC11" s="83">
        <v>0</v>
      </c>
      <c r="BD11" s="83">
        <v>0</v>
      </c>
      <c r="BE11" s="83">
        <v>0</v>
      </c>
      <c r="BF11" s="83">
        <v>0</v>
      </c>
      <c r="BG11" s="83">
        <v>949.5</v>
      </c>
      <c r="BH11" s="83">
        <v>728.1</v>
      </c>
      <c r="BI11" s="83">
        <v>620.20000000000005</v>
      </c>
      <c r="BJ11" s="83">
        <v>563.1</v>
      </c>
      <c r="BK11" s="83">
        <v>529.9</v>
      </c>
      <c r="BL11" s="83">
        <v>499.8</v>
      </c>
      <c r="BM11" s="83">
        <v>452.5</v>
      </c>
      <c r="BN11" s="83">
        <v>42</v>
      </c>
      <c r="BO11" s="83">
        <v>40</v>
      </c>
      <c r="BP11" s="83">
        <v>37.799999999999997</v>
      </c>
      <c r="BQ11" s="83">
        <v>36.9</v>
      </c>
      <c r="BR11" s="83">
        <v>36.4</v>
      </c>
      <c r="BS11" s="83">
        <v>36.4</v>
      </c>
      <c r="BT11" s="83">
        <v>36.6</v>
      </c>
      <c r="BU11" s="83">
        <v>143.30000000000001</v>
      </c>
      <c r="BV11" s="83">
        <v>147.80000000000001</v>
      </c>
      <c r="BW11" s="83">
        <v>149.6</v>
      </c>
      <c r="BX11" s="83">
        <v>150.5</v>
      </c>
      <c r="BY11" s="83">
        <v>171.2</v>
      </c>
      <c r="BZ11" s="83">
        <v>175.4</v>
      </c>
      <c r="CA11" s="83">
        <v>175.7</v>
      </c>
      <c r="CB11" s="83">
        <v>964.8</v>
      </c>
      <c r="CC11" s="83">
        <v>797.9</v>
      </c>
      <c r="CD11" s="83">
        <v>723.1</v>
      </c>
      <c r="CE11" s="83">
        <v>697.7</v>
      </c>
      <c r="CF11" s="83">
        <v>685.6</v>
      </c>
      <c r="CG11" s="83">
        <v>679.1</v>
      </c>
      <c r="CH11" s="83">
        <v>677.3</v>
      </c>
      <c r="CI11" s="83">
        <v>640.5</v>
      </c>
      <c r="CJ11" s="83">
        <v>550.6</v>
      </c>
      <c r="CK11" s="83">
        <v>516.9</v>
      </c>
      <c r="CL11" s="83">
        <v>504.6</v>
      </c>
      <c r="CM11" s="83">
        <v>498.3</v>
      </c>
      <c r="CN11" s="83">
        <v>494.4</v>
      </c>
      <c r="CO11" s="83">
        <v>490.8</v>
      </c>
      <c r="CP11" s="83">
        <v>612.20000000000005</v>
      </c>
      <c r="CQ11" s="83">
        <v>535.9</v>
      </c>
      <c r="CR11" s="83">
        <v>505.9</v>
      </c>
      <c r="CS11" s="83">
        <v>492.2</v>
      </c>
      <c r="CT11" s="83">
        <v>485.2</v>
      </c>
      <c r="CU11" s="83">
        <v>480.6</v>
      </c>
      <c r="CV11" s="83">
        <v>475.6</v>
      </c>
      <c r="CW11" s="83">
        <v>596.29999999999995</v>
      </c>
      <c r="CX11" s="83">
        <v>527</v>
      </c>
      <c r="CY11" s="83">
        <v>497.3</v>
      </c>
      <c r="CZ11" s="83">
        <v>479</v>
      </c>
      <c r="DA11" s="83">
        <v>466.9</v>
      </c>
      <c r="DB11" s="83">
        <v>459.6</v>
      </c>
      <c r="DC11" s="83">
        <v>450.7</v>
      </c>
      <c r="DD11" s="83">
        <v>603.20000000000005</v>
      </c>
      <c r="DE11" s="83">
        <v>521.70000000000005</v>
      </c>
      <c r="DF11" s="83">
        <v>494.4</v>
      </c>
      <c r="DG11" s="83">
        <v>475.2</v>
      </c>
      <c r="DH11" s="83">
        <v>457.5</v>
      </c>
      <c r="DI11" s="83">
        <v>443.6</v>
      </c>
      <c r="DJ11" s="83">
        <v>425.5</v>
      </c>
      <c r="DK11" s="83">
        <v>600.4</v>
      </c>
      <c r="DL11" s="83">
        <v>514.4</v>
      </c>
      <c r="DM11" s="83">
        <v>479.2</v>
      </c>
      <c r="DN11" s="83">
        <v>455.3</v>
      </c>
      <c r="DO11" s="83">
        <v>438.6</v>
      </c>
      <c r="DP11" s="83">
        <v>425.3</v>
      </c>
      <c r="DQ11" s="83">
        <v>401.1</v>
      </c>
      <c r="DR11" s="83">
        <v>617.5</v>
      </c>
      <c r="DS11" s="83">
        <v>523.4</v>
      </c>
      <c r="DT11" s="83">
        <v>482.6</v>
      </c>
      <c r="DU11" s="83">
        <v>453.2</v>
      </c>
      <c r="DV11" s="83">
        <v>428.2</v>
      </c>
      <c r="DW11" s="83">
        <v>405.4</v>
      </c>
      <c r="DX11" s="83">
        <v>371.7</v>
      </c>
      <c r="DY11" s="83">
        <v>685.7</v>
      </c>
      <c r="DZ11" s="83">
        <v>560.6</v>
      </c>
      <c r="EA11" s="83">
        <v>504.8</v>
      </c>
      <c r="EB11" s="83">
        <v>470.6</v>
      </c>
      <c r="EC11" s="83">
        <v>440.4</v>
      </c>
      <c r="ED11" s="83">
        <v>412.2</v>
      </c>
      <c r="EE11" s="83">
        <v>343.7</v>
      </c>
      <c r="EF11" s="83">
        <v>811.5</v>
      </c>
      <c r="EG11" s="83">
        <v>644.5</v>
      </c>
      <c r="EH11" s="83">
        <v>553.6</v>
      </c>
      <c r="EI11" s="83">
        <v>509.1</v>
      </c>
      <c r="EJ11" s="83">
        <v>483</v>
      </c>
      <c r="EK11" s="83">
        <v>459.9</v>
      </c>
      <c r="EL11" s="83">
        <v>415.7</v>
      </c>
      <c r="EM11" s="83">
        <v>937</v>
      </c>
      <c r="EN11" s="83">
        <v>744.3</v>
      </c>
      <c r="EO11" s="83">
        <v>639.20000000000005</v>
      </c>
      <c r="EP11" s="83">
        <v>587.6</v>
      </c>
      <c r="EQ11" s="83">
        <v>551.70000000000005</v>
      </c>
      <c r="ER11" s="83">
        <v>512.6</v>
      </c>
      <c r="ES11" s="83">
        <v>462.6</v>
      </c>
      <c r="ET11" s="83">
        <v>0.8891</v>
      </c>
      <c r="EU11" s="83">
        <v>1.1094999999999999</v>
      </c>
      <c r="EV11" s="83">
        <v>1.2233000000000001</v>
      </c>
      <c r="EW11" s="83">
        <v>0.69689999999999996</v>
      </c>
      <c r="EX11" s="83">
        <v>0.90880000000000005</v>
      </c>
      <c r="EY11" s="83">
        <v>1.0138</v>
      </c>
      <c r="EZ11" s="83">
        <v>0</v>
      </c>
      <c r="FA11" s="83">
        <v>0</v>
      </c>
      <c r="FB11" s="83">
        <v>1.0194000000000001</v>
      </c>
      <c r="FC11" s="83">
        <v>588.6</v>
      </c>
      <c r="FD11" s="83" t="s">
        <v>345</v>
      </c>
      <c r="FE11" s="83">
        <v>9.1020000000000003</v>
      </c>
      <c r="FF11" s="83">
        <v>4254</v>
      </c>
      <c r="FG11" s="83">
        <v>21.6</v>
      </c>
      <c r="FH11" s="83">
        <v>38</v>
      </c>
      <c r="FI11" s="83">
        <v>27.4</v>
      </c>
      <c r="FJ11" s="83">
        <v>0</v>
      </c>
      <c r="FK11" s="83">
        <v>90.1</v>
      </c>
      <c r="FL11" s="83">
        <v>674.8</v>
      </c>
      <c r="FM11" s="83">
        <v>540.79999999999995</v>
      </c>
      <c r="FN11" s="83">
        <v>490.5</v>
      </c>
      <c r="FO11" s="83">
        <v>861</v>
      </c>
      <c r="FP11" s="83">
        <v>660.2</v>
      </c>
      <c r="FQ11" s="83">
        <v>591.79999999999995</v>
      </c>
      <c r="FR11" s="83">
        <v>585</v>
      </c>
      <c r="FS11" s="83">
        <v>550.6</v>
      </c>
      <c r="FT11" s="83">
        <v>1.0256000000000001</v>
      </c>
      <c r="FU11" s="83">
        <v>1.0896999999999999</v>
      </c>
      <c r="FV11" s="83"/>
      <c r="FW11" s="83"/>
      <c r="FX11" s="83"/>
      <c r="FY11" s="83"/>
    </row>
    <row r="12" spans="1:181" x14ac:dyDescent="0.3">
      <c r="A12" s="83" t="s">
        <v>274</v>
      </c>
      <c r="B12" s="83">
        <v>230240</v>
      </c>
      <c r="C12" s="83" t="s">
        <v>346</v>
      </c>
      <c r="D12" s="83" t="s">
        <v>53</v>
      </c>
      <c r="E12" s="83" t="s">
        <v>54</v>
      </c>
      <c r="F12" s="83" t="s">
        <v>55</v>
      </c>
      <c r="G12" s="83" t="s">
        <v>347</v>
      </c>
      <c r="H12" s="83" t="s">
        <v>348</v>
      </c>
      <c r="I12" s="83">
        <v>2017</v>
      </c>
      <c r="J12" s="83" t="s">
        <v>294</v>
      </c>
      <c r="K12" s="83"/>
      <c r="L12" s="83"/>
      <c r="M12" s="83"/>
      <c r="N12" s="83" t="s">
        <v>281</v>
      </c>
      <c r="O12" s="83" t="s">
        <v>82</v>
      </c>
      <c r="P12" s="83" t="s">
        <v>295</v>
      </c>
      <c r="Q12" s="83">
        <v>826</v>
      </c>
      <c r="R12" s="83" t="s">
        <v>349</v>
      </c>
      <c r="S12" s="83">
        <v>12.19</v>
      </c>
      <c r="T12" s="83">
        <v>11.754</v>
      </c>
      <c r="U12" s="83">
        <v>2.5409999999999999</v>
      </c>
      <c r="V12" s="83">
        <v>3.75</v>
      </c>
      <c r="W12" s="83">
        <v>6400</v>
      </c>
      <c r="X12" s="83">
        <v>120.5</v>
      </c>
      <c r="Y12" s="83">
        <v>0.17</v>
      </c>
      <c r="Z12" s="83">
        <v>549.4</v>
      </c>
      <c r="AA12" s="83">
        <v>1.0002</v>
      </c>
      <c r="AB12" s="83">
        <v>599.9</v>
      </c>
      <c r="AC12" s="83">
        <v>1.2283999999999999</v>
      </c>
      <c r="AD12" s="83">
        <v>488.4</v>
      </c>
      <c r="AE12" s="83">
        <v>901.7</v>
      </c>
      <c r="AF12" s="83">
        <v>721.5</v>
      </c>
      <c r="AG12" s="83">
        <v>623.20000000000005</v>
      </c>
      <c r="AH12" s="83">
        <v>570.79999999999995</v>
      </c>
      <c r="AI12" s="83">
        <v>546.6</v>
      </c>
      <c r="AJ12" s="83">
        <v>528.1</v>
      </c>
      <c r="AK12" s="83">
        <v>493.2</v>
      </c>
      <c r="AL12" s="83">
        <v>0</v>
      </c>
      <c r="AM12" s="83">
        <v>0</v>
      </c>
      <c r="AN12" s="83">
        <v>0</v>
      </c>
      <c r="AO12" s="83">
        <v>0</v>
      </c>
      <c r="AP12" s="83">
        <v>0</v>
      </c>
      <c r="AQ12" s="83">
        <v>0</v>
      </c>
      <c r="AR12" s="83">
        <v>0</v>
      </c>
      <c r="AS12" s="83">
        <v>696.6</v>
      </c>
      <c r="AT12" s="83">
        <v>568.20000000000005</v>
      </c>
      <c r="AU12" s="83">
        <v>505.2</v>
      </c>
      <c r="AV12" s="83">
        <v>471.6</v>
      </c>
      <c r="AW12" s="83">
        <v>451.5</v>
      </c>
      <c r="AX12" s="83">
        <v>435.7</v>
      </c>
      <c r="AY12" s="83">
        <v>408.3</v>
      </c>
      <c r="AZ12" s="83">
        <v>0</v>
      </c>
      <c r="BA12" s="83">
        <v>0</v>
      </c>
      <c r="BB12" s="83">
        <v>0</v>
      </c>
      <c r="BC12" s="83">
        <v>0</v>
      </c>
      <c r="BD12" s="83">
        <v>0</v>
      </c>
      <c r="BE12" s="83">
        <v>0</v>
      </c>
      <c r="BF12" s="83">
        <v>0</v>
      </c>
      <c r="BG12" s="83">
        <v>899.5</v>
      </c>
      <c r="BH12" s="83">
        <v>679.5</v>
      </c>
      <c r="BI12" s="83">
        <v>565.29999999999995</v>
      </c>
      <c r="BJ12" s="83">
        <v>501.4</v>
      </c>
      <c r="BK12" s="83">
        <v>468.3</v>
      </c>
      <c r="BL12" s="83">
        <v>440</v>
      </c>
      <c r="BM12" s="83">
        <v>392.3</v>
      </c>
      <c r="BN12" s="83">
        <v>42.4</v>
      </c>
      <c r="BO12" s="83">
        <v>40.6</v>
      </c>
      <c r="BP12" s="83">
        <v>38.4</v>
      </c>
      <c r="BQ12" s="83">
        <v>36.4</v>
      </c>
      <c r="BR12" s="83">
        <v>35.799999999999997</v>
      </c>
      <c r="BS12" s="83">
        <v>35.200000000000003</v>
      </c>
      <c r="BT12" s="83">
        <v>35</v>
      </c>
      <c r="BU12" s="83">
        <v>143.30000000000001</v>
      </c>
      <c r="BV12" s="83">
        <v>146</v>
      </c>
      <c r="BW12" s="83">
        <v>148.69999999999999</v>
      </c>
      <c r="BX12" s="83">
        <v>151</v>
      </c>
      <c r="BY12" s="83">
        <v>149.80000000000001</v>
      </c>
      <c r="BZ12" s="83">
        <v>147.69999999999999</v>
      </c>
      <c r="CA12" s="83">
        <v>143.69999999999999</v>
      </c>
      <c r="CB12" s="83">
        <v>923.7</v>
      </c>
      <c r="CC12" s="83">
        <v>750.2</v>
      </c>
      <c r="CD12" s="83">
        <v>661.1</v>
      </c>
      <c r="CE12" s="83">
        <v>616.29999999999995</v>
      </c>
      <c r="CF12" s="83">
        <v>597.4</v>
      </c>
      <c r="CG12" s="83">
        <v>586.6</v>
      </c>
      <c r="CH12" s="83">
        <v>576</v>
      </c>
      <c r="CI12" s="83">
        <v>608.20000000000005</v>
      </c>
      <c r="CJ12" s="83">
        <v>509.5</v>
      </c>
      <c r="CK12" s="83">
        <v>466.4</v>
      </c>
      <c r="CL12" s="83">
        <v>447.2</v>
      </c>
      <c r="CM12" s="83">
        <v>436.6</v>
      </c>
      <c r="CN12" s="83">
        <v>430.7</v>
      </c>
      <c r="CO12" s="83">
        <v>423.8</v>
      </c>
      <c r="CP12" s="83">
        <v>578.20000000000005</v>
      </c>
      <c r="CQ12" s="83">
        <v>492.4</v>
      </c>
      <c r="CR12" s="83">
        <v>456</v>
      </c>
      <c r="CS12" s="83">
        <v>437.8</v>
      </c>
      <c r="CT12" s="83">
        <v>425.5</v>
      </c>
      <c r="CU12" s="83">
        <v>418.3</v>
      </c>
      <c r="CV12" s="83">
        <v>409.9</v>
      </c>
      <c r="CW12" s="83">
        <v>560.5</v>
      </c>
      <c r="CX12" s="83">
        <v>482.6</v>
      </c>
      <c r="CY12" s="83">
        <v>449.2</v>
      </c>
      <c r="CZ12" s="83">
        <v>429.3</v>
      </c>
      <c r="DA12" s="83">
        <v>413.7</v>
      </c>
      <c r="DB12" s="83">
        <v>401.3</v>
      </c>
      <c r="DC12" s="83">
        <v>387.7</v>
      </c>
      <c r="DD12" s="83">
        <v>573.4</v>
      </c>
      <c r="DE12" s="83">
        <v>478.6</v>
      </c>
      <c r="DF12" s="83">
        <v>443.8</v>
      </c>
      <c r="DG12" s="83">
        <v>428.6</v>
      </c>
      <c r="DH12" s="83">
        <v>410.9</v>
      </c>
      <c r="DI12" s="83">
        <v>395.5</v>
      </c>
      <c r="DJ12" s="83">
        <v>369.5</v>
      </c>
      <c r="DK12" s="83">
        <v>562.79999999999995</v>
      </c>
      <c r="DL12" s="83">
        <v>469.1</v>
      </c>
      <c r="DM12" s="83">
        <v>431.5</v>
      </c>
      <c r="DN12" s="83">
        <v>406.2</v>
      </c>
      <c r="DO12" s="83">
        <v>387.2</v>
      </c>
      <c r="DP12" s="83">
        <v>374.1</v>
      </c>
      <c r="DQ12" s="83">
        <v>350.3</v>
      </c>
      <c r="DR12" s="83">
        <v>576.70000000000005</v>
      </c>
      <c r="DS12" s="83">
        <v>475.6</v>
      </c>
      <c r="DT12" s="83">
        <v>434</v>
      </c>
      <c r="DU12" s="83">
        <v>405.5</v>
      </c>
      <c r="DV12" s="83">
        <v>381.2</v>
      </c>
      <c r="DW12" s="83">
        <v>358.8</v>
      </c>
      <c r="DX12" s="83">
        <v>326.8</v>
      </c>
      <c r="DY12" s="83">
        <v>643.5</v>
      </c>
      <c r="DZ12" s="83">
        <v>513.29999999999995</v>
      </c>
      <c r="EA12" s="83">
        <v>453.7</v>
      </c>
      <c r="EB12" s="83">
        <v>420.8</v>
      </c>
      <c r="EC12" s="83">
        <v>392.1</v>
      </c>
      <c r="ED12" s="83">
        <v>365.2</v>
      </c>
      <c r="EE12" s="83">
        <v>309.10000000000002</v>
      </c>
      <c r="EF12" s="83">
        <v>761.9</v>
      </c>
      <c r="EG12" s="83">
        <v>600</v>
      </c>
      <c r="EH12" s="83">
        <v>506.9</v>
      </c>
      <c r="EI12" s="83">
        <v>455.4</v>
      </c>
      <c r="EJ12" s="83">
        <v>429.3</v>
      </c>
      <c r="EK12" s="83">
        <v>406.6</v>
      </c>
      <c r="EL12" s="83">
        <v>355.4</v>
      </c>
      <c r="EM12" s="83">
        <v>879.7</v>
      </c>
      <c r="EN12" s="83">
        <v>692.8</v>
      </c>
      <c r="EO12" s="83">
        <v>585.29999999999995</v>
      </c>
      <c r="EP12" s="83">
        <v>525.29999999999995</v>
      </c>
      <c r="EQ12" s="83">
        <v>495.8</v>
      </c>
      <c r="ER12" s="83">
        <v>469.5</v>
      </c>
      <c r="ES12" s="83">
        <v>410.4</v>
      </c>
      <c r="ET12" s="83">
        <v>0.94879999999999998</v>
      </c>
      <c r="EU12" s="83">
        <v>1.2351000000000001</v>
      </c>
      <c r="EV12" s="83">
        <v>1.3974</v>
      </c>
      <c r="EW12" s="83">
        <v>0.73929999999999996</v>
      </c>
      <c r="EX12" s="83">
        <v>1.0087999999999999</v>
      </c>
      <c r="EY12" s="83">
        <v>1.1547000000000001</v>
      </c>
      <c r="EZ12" s="83">
        <v>0</v>
      </c>
      <c r="FA12" s="83">
        <v>0</v>
      </c>
      <c r="FB12" s="83">
        <v>1.1309</v>
      </c>
      <c r="FC12" s="83">
        <v>530.6</v>
      </c>
      <c r="FD12" s="83" t="s">
        <v>350</v>
      </c>
      <c r="FE12" s="83">
        <v>11.747999999999999</v>
      </c>
      <c r="FF12" s="83">
        <v>7838</v>
      </c>
      <c r="FG12" s="83">
        <v>33.6</v>
      </c>
      <c r="FH12" s="83">
        <v>48.2</v>
      </c>
      <c r="FI12" s="83">
        <v>40.5</v>
      </c>
      <c r="FJ12" s="83">
        <v>0</v>
      </c>
      <c r="FK12" s="83">
        <v>152.30000000000001</v>
      </c>
      <c r="FL12" s="83">
        <v>632.4</v>
      </c>
      <c r="FM12" s="83">
        <v>485.8</v>
      </c>
      <c r="FN12" s="83">
        <v>429.4</v>
      </c>
      <c r="FO12" s="83">
        <v>811.6</v>
      </c>
      <c r="FP12" s="83">
        <v>594.79999999999995</v>
      </c>
      <c r="FQ12" s="83">
        <v>519.6</v>
      </c>
      <c r="FR12" s="83">
        <v>526.5</v>
      </c>
      <c r="FS12" s="83">
        <v>498.4</v>
      </c>
      <c r="FT12" s="83">
        <v>1.1395999999999999</v>
      </c>
      <c r="FU12" s="83">
        <v>1.2038</v>
      </c>
      <c r="FV12" s="83"/>
      <c r="FW12" s="83"/>
      <c r="FX12" s="83"/>
      <c r="FY12" s="83"/>
    </row>
    <row r="13" spans="1:181" x14ac:dyDescent="0.3">
      <c r="A13" s="83" t="s">
        <v>274</v>
      </c>
      <c r="B13" s="83">
        <v>230120</v>
      </c>
      <c r="C13" s="83" t="s">
        <v>298</v>
      </c>
      <c r="D13" s="83" t="s">
        <v>27</v>
      </c>
      <c r="E13" s="83" t="s">
        <v>28</v>
      </c>
      <c r="F13" s="83" t="s">
        <v>20</v>
      </c>
      <c r="G13" s="83" t="s">
        <v>299</v>
      </c>
      <c r="H13" s="83" t="s">
        <v>300</v>
      </c>
      <c r="I13" s="83">
        <v>2005</v>
      </c>
      <c r="J13" s="83" t="s">
        <v>288</v>
      </c>
      <c r="K13" s="83"/>
      <c r="L13" s="83"/>
      <c r="M13" s="83"/>
      <c r="N13" s="83" t="s">
        <v>281</v>
      </c>
      <c r="O13" s="83" t="s">
        <v>82</v>
      </c>
      <c r="P13" s="83" t="s">
        <v>295</v>
      </c>
      <c r="Q13" s="83">
        <v>630</v>
      </c>
      <c r="R13" s="83" t="s">
        <v>301</v>
      </c>
      <c r="S13" s="83">
        <v>10.962</v>
      </c>
      <c r="T13" s="83">
        <v>9.6389999999999993</v>
      </c>
      <c r="U13" s="83">
        <v>2.1890000000000001</v>
      </c>
      <c r="V13" s="83">
        <v>2.71</v>
      </c>
      <c r="W13" s="83">
        <v>4226</v>
      </c>
      <c r="X13" s="83">
        <v>141.4</v>
      </c>
      <c r="Y13" s="83">
        <v>0.01</v>
      </c>
      <c r="Z13" s="83">
        <v>582.4</v>
      </c>
      <c r="AA13" s="83">
        <v>0.93589999999999995</v>
      </c>
      <c r="AB13" s="83">
        <v>641.1</v>
      </c>
      <c r="AC13" s="83">
        <v>1.1460999999999999</v>
      </c>
      <c r="AD13" s="83">
        <v>523.5</v>
      </c>
      <c r="AE13" s="83">
        <v>919.2</v>
      </c>
      <c r="AF13" s="83">
        <v>746.1</v>
      </c>
      <c r="AG13" s="83">
        <v>662.4</v>
      </c>
      <c r="AH13" s="83">
        <v>618.4</v>
      </c>
      <c r="AI13" s="83">
        <v>590.6</v>
      </c>
      <c r="AJ13" s="83">
        <v>571</v>
      </c>
      <c r="AK13" s="83">
        <v>545.29999999999995</v>
      </c>
      <c r="AL13" s="83">
        <v>0</v>
      </c>
      <c r="AM13" s="83">
        <v>0</v>
      </c>
      <c r="AN13" s="83">
        <v>0</v>
      </c>
      <c r="AO13" s="83">
        <v>0</v>
      </c>
      <c r="AP13" s="83">
        <v>0</v>
      </c>
      <c r="AQ13" s="83">
        <v>0</v>
      </c>
      <c r="AR13" s="83">
        <v>0</v>
      </c>
      <c r="AS13" s="83">
        <v>707.6</v>
      </c>
      <c r="AT13" s="83">
        <v>590.5</v>
      </c>
      <c r="AU13" s="83">
        <v>538</v>
      </c>
      <c r="AV13" s="83">
        <v>510</v>
      </c>
      <c r="AW13" s="83">
        <v>490.9</v>
      </c>
      <c r="AX13" s="83">
        <v>476.2</v>
      </c>
      <c r="AY13" s="83">
        <v>453.4</v>
      </c>
      <c r="AZ13" s="83">
        <v>0</v>
      </c>
      <c r="BA13" s="83">
        <v>0</v>
      </c>
      <c r="BB13" s="83">
        <v>0</v>
      </c>
      <c r="BC13" s="83">
        <v>0</v>
      </c>
      <c r="BD13" s="83">
        <v>0</v>
      </c>
      <c r="BE13" s="83">
        <v>0</v>
      </c>
      <c r="BF13" s="83">
        <v>0</v>
      </c>
      <c r="BG13" s="83">
        <v>917.7</v>
      </c>
      <c r="BH13" s="83">
        <v>703.5</v>
      </c>
      <c r="BI13" s="83">
        <v>600.9</v>
      </c>
      <c r="BJ13" s="83">
        <v>543.9</v>
      </c>
      <c r="BK13" s="83">
        <v>509.6</v>
      </c>
      <c r="BL13" s="83">
        <v>481.2</v>
      </c>
      <c r="BM13" s="83">
        <v>432.6</v>
      </c>
      <c r="BN13" s="83">
        <v>42</v>
      </c>
      <c r="BO13" s="83">
        <v>40</v>
      </c>
      <c r="BP13" s="83">
        <v>38.200000000000003</v>
      </c>
      <c r="BQ13" s="83">
        <v>37.799999999999997</v>
      </c>
      <c r="BR13" s="83">
        <v>37.6</v>
      </c>
      <c r="BS13" s="83">
        <v>37.6</v>
      </c>
      <c r="BT13" s="83">
        <v>38.200000000000003</v>
      </c>
      <c r="BU13" s="83">
        <v>142.80000000000001</v>
      </c>
      <c r="BV13" s="83">
        <v>147.30000000000001</v>
      </c>
      <c r="BW13" s="83">
        <v>152.30000000000001</v>
      </c>
      <c r="BX13" s="83">
        <v>158.30000000000001</v>
      </c>
      <c r="BY13" s="83">
        <v>170</v>
      </c>
      <c r="BZ13" s="83">
        <v>175.4</v>
      </c>
      <c r="CA13" s="83">
        <v>173</v>
      </c>
      <c r="CB13" s="83">
        <v>934.7</v>
      </c>
      <c r="CC13" s="83">
        <v>772.4</v>
      </c>
      <c r="CD13" s="83">
        <v>712.4</v>
      </c>
      <c r="CE13" s="83">
        <v>690.1</v>
      </c>
      <c r="CF13" s="83">
        <v>679</v>
      </c>
      <c r="CG13" s="83">
        <v>673</v>
      </c>
      <c r="CH13" s="83">
        <v>675</v>
      </c>
      <c r="CI13" s="83">
        <v>621.70000000000005</v>
      </c>
      <c r="CJ13" s="83">
        <v>530.5</v>
      </c>
      <c r="CK13" s="83">
        <v>500.6</v>
      </c>
      <c r="CL13" s="83">
        <v>490.4</v>
      </c>
      <c r="CM13" s="83">
        <v>484.6</v>
      </c>
      <c r="CN13" s="83">
        <v>481.1</v>
      </c>
      <c r="CO13" s="83">
        <v>478.7</v>
      </c>
      <c r="CP13" s="83">
        <v>594.20000000000005</v>
      </c>
      <c r="CQ13" s="83">
        <v>515.5</v>
      </c>
      <c r="CR13" s="83">
        <v>487.3</v>
      </c>
      <c r="CS13" s="83">
        <v>477</v>
      </c>
      <c r="CT13" s="83">
        <v>470.9</v>
      </c>
      <c r="CU13" s="83">
        <v>466.9</v>
      </c>
      <c r="CV13" s="83">
        <v>463.1</v>
      </c>
      <c r="CW13" s="83">
        <v>564.70000000000005</v>
      </c>
      <c r="CX13" s="83">
        <v>502.2</v>
      </c>
      <c r="CY13" s="83">
        <v>476.9</v>
      </c>
      <c r="CZ13" s="83">
        <v>460.6</v>
      </c>
      <c r="DA13" s="83">
        <v>451.9</v>
      </c>
      <c r="DB13" s="83">
        <v>445.7</v>
      </c>
      <c r="DC13" s="83">
        <v>438.5</v>
      </c>
      <c r="DD13" s="83">
        <v>551.29999999999995</v>
      </c>
      <c r="DE13" s="83">
        <v>488.8</v>
      </c>
      <c r="DF13" s="83">
        <v>464.8</v>
      </c>
      <c r="DG13" s="83">
        <v>452.7</v>
      </c>
      <c r="DH13" s="83">
        <v>438.5</v>
      </c>
      <c r="DI13" s="83">
        <v>426.9</v>
      </c>
      <c r="DJ13" s="83">
        <v>413.8</v>
      </c>
      <c r="DK13" s="83">
        <v>573.1</v>
      </c>
      <c r="DL13" s="83">
        <v>497</v>
      </c>
      <c r="DM13" s="83">
        <v>462</v>
      </c>
      <c r="DN13" s="83">
        <v>436.3</v>
      </c>
      <c r="DO13" s="83">
        <v>416.4</v>
      </c>
      <c r="DP13" s="83">
        <v>401.7</v>
      </c>
      <c r="DQ13" s="83">
        <v>378.3</v>
      </c>
      <c r="DR13" s="83">
        <v>599.9</v>
      </c>
      <c r="DS13" s="83">
        <v>504.6</v>
      </c>
      <c r="DT13" s="83">
        <v>464</v>
      </c>
      <c r="DU13" s="83">
        <v>436.1</v>
      </c>
      <c r="DV13" s="83">
        <v>411.8</v>
      </c>
      <c r="DW13" s="83">
        <v>393.9</v>
      </c>
      <c r="DX13" s="83">
        <v>353.8</v>
      </c>
      <c r="DY13" s="83">
        <v>661.9</v>
      </c>
      <c r="DZ13" s="83">
        <v>540.4</v>
      </c>
      <c r="EA13" s="83">
        <v>484.8</v>
      </c>
      <c r="EB13" s="83">
        <v>450.9</v>
      </c>
      <c r="EC13" s="83">
        <v>420.9</v>
      </c>
      <c r="ED13" s="83">
        <v>391.8</v>
      </c>
      <c r="EE13" s="83">
        <v>334.3</v>
      </c>
      <c r="EF13" s="83">
        <v>782.7</v>
      </c>
      <c r="EG13" s="83">
        <v>623.5</v>
      </c>
      <c r="EH13" s="83">
        <v>531.79999999999995</v>
      </c>
      <c r="EI13" s="83">
        <v>483.8</v>
      </c>
      <c r="EJ13" s="83">
        <v>452.2</v>
      </c>
      <c r="EK13" s="83">
        <v>423.6</v>
      </c>
      <c r="EL13" s="83">
        <v>365.6</v>
      </c>
      <c r="EM13" s="83">
        <v>903.8</v>
      </c>
      <c r="EN13" s="83">
        <v>719.9</v>
      </c>
      <c r="EO13" s="83">
        <v>612.29999999999995</v>
      </c>
      <c r="EP13" s="83">
        <v>546.70000000000005</v>
      </c>
      <c r="EQ13" s="83">
        <v>502.2</v>
      </c>
      <c r="ER13" s="83">
        <v>469.1</v>
      </c>
      <c r="ES13" s="83">
        <v>415.5</v>
      </c>
      <c r="ET13" s="83">
        <v>0.9244</v>
      </c>
      <c r="EU13" s="83">
        <v>1.1511</v>
      </c>
      <c r="EV13" s="83">
        <v>1.2729999999999999</v>
      </c>
      <c r="EW13" s="83">
        <v>0.72060000000000002</v>
      </c>
      <c r="EX13" s="83">
        <v>0.94230000000000003</v>
      </c>
      <c r="EY13" s="83">
        <v>1.0596000000000001</v>
      </c>
      <c r="EZ13" s="83">
        <v>0</v>
      </c>
      <c r="FA13" s="83">
        <v>0</v>
      </c>
      <c r="FB13" s="83">
        <v>1.0561</v>
      </c>
      <c r="FC13" s="83">
        <v>568.1</v>
      </c>
      <c r="FD13" s="83" t="s">
        <v>302</v>
      </c>
      <c r="FE13" s="83">
        <v>9.5009999999999994</v>
      </c>
      <c r="FF13" s="83">
        <v>5016</v>
      </c>
      <c r="FG13" s="83">
        <v>24.5</v>
      </c>
      <c r="FH13" s="83">
        <v>45</v>
      </c>
      <c r="FI13" s="83">
        <v>29.5</v>
      </c>
      <c r="FJ13" s="83">
        <v>108</v>
      </c>
      <c r="FK13" s="83">
        <v>86.3</v>
      </c>
      <c r="FL13" s="83">
        <v>649.1</v>
      </c>
      <c r="FM13" s="83">
        <v>521.20000000000005</v>
      </c>
      <c r="FN13" s="83">
        <v>471.3</v>
      </c>
      <c r="FO13" s="83">
        <v>832.6</v>
      </c>
      <c r="FP13" s="83">
        <v>636.70000000000005</v>
      </c>
      <c r="FQ13" s="83">
        <v>566.29999999999995</v>
      </c>
      <c r="FR13" s="83">
        <v>566.9</v>
      </c>
      <c r="FS13" s="83">
        <v>525.6</v>
      </c>
      <c r="FT13" s="83">
        <v>1.0585</v>
      </c>
      <c r="FU13" s="83">
        <v>1.1415999999999999</v>
      </c>
      <c r="FV13" s="83"/>
      <c r="FW13" s="83"/>
      <c r="FX13" s="83"/>
      <c r="FY13" s="83"/>
    </row>
    <row r="14" spans="1:181" x14ac:dyDescent="0.3">
      <c r="A14" s="83" t="s">
        <v>274</v>
      </c>
      <c r="B14" s="83">
        <v>230360</v>
      </c>
      <c r="C14" s="83" t="s">
        <v>394</v>
      </c>
      <c r="D14" s="83" t="s">
        <v>395</v>
      </c>
      <c r="E14" s="83" t="s">
        <v>70</v>
      </c>
      <c r="F14" s="83" t="s">
        <v>71</v>
      </c>
      <c r="G14" s="83" t="s">
        <v>396</v>
      </c>
      <c r="H14" s="83" t="s">
        <v>342</v>
      </c>
      <c r="I14" s="83">
        <v>2006</v>
      </c>
      <c r="J14" s="83" t="s">
        <v>288</v>
      </c>
      <c r="K14" s="83"/>
      <c r="L14" s="83"/>
      <c r="M14" s="83"/>
      <c r="N14" s="83" t="s">
        <v>281</v>
      </c>
      <c r="O14" s="83" t="s">
        <v>82</v>
      </c>
      <c r="P14" s="83" t="s">
        <v>295</v>
      </c>
      <c r="Q14" s="83">
        <v>433</v>
      </c>
      <c r="R14" s="83" t="s">
        <v>397</v>
      </c>
      <c r="S14" s="83">
        <v>8.2899999999999991</v>
      </c>
      <c r="T14" s="83">
        <v>7.6749999999999998</v>
      </c>
      <c r="U14" s="83">
        <v>1.847</v>
      </c>
      <c r="V14" s="83">
        <v>2.78</v>
      </c>
      <c r="W14" s="83">
        <v>2187</v>
      </c>
      <c r="X14" s="83">
        <v>118.4</v>
      </c>
      <c r="Y14" s="83">
        <v>0.13</v>
      </c>
      <c r="Z14" s="83">
        <v>667.8</v>
      </c>
      <c r="AA14" s="83">
        <v>0.82989999999999997</v>
      </c>
      <c r="AB14" s="83">
        <v>723</v>
      </c>
      <c r="AC14" s="83">
        <v>1.006</v>
      </c>
      <c r="AD14" s="83">
        <v>596.4</v>
      </c>
      <c r="AE14" s="83">
        <v>1074.5999999999999</v>
      </c>
      <c r="AF14" s="83">
        <v>864.3</v>
      </c>
      <c r="AG14" s="83">
        <v>751</v>
      </c>
      <c r="AH14" s="83">
        <v>691.3</v>
      </c>
      <c r="AI14" s="83">
        <v>656.6</v>
      </c>
      <c r="AJ14" s="83">
        <v>635.6</v>
      </c>
      <c r="AK14" s="83">
        <v>607.29999999999995</v>
      </c>
      <c r="AL14" s="83">
        <v>0</v>
      </c>
      <c r="AM14" s="83">
        <v>0</v>
      </c>
      <c r="AN14" s="83">
        <v>0</v>
      </c>
      <c r="AO14" s="83">
        <v>0</v>
      </c>
      <c r="AP14" s="83">
        <v>0</v>
      </c>
      <c r="AQ14" s="83">
        <v>0</v>
      </c>
      <c r="AR14" s="83">
        <v>0</v>
      </c>
      <c r="AS14" s="83">
        <v>831.9</v>
      </c>
      <c r="AT14" s="83">
        <v>686</v>
      </c>
      <c r="AU14" s="83">
        <v>615</v>
      </c>
      <c r="AV14" s="83">
        <v>577.4</v>
      </c>
      <c r="AW14" s="83">
        <v>553.9</v>
      </c>
      <c r="AX14" s="83">
        <v>536.79999999999995</v>
      </c>
      <c r="AY14" s="83">
        <v>510.4</v>
      </c>
      <c r="AZ14" s="83">
        <v>0</v>
      </c>
      <c r="BA14" s="83">
        <v>0</v>
      </c>
      <c r="BB14" s="83">
        <v>0</v>
      </c>
      <c r="BC14" s="83">
        <v>0</v>
      </c>
      <c r="BD14" s="83">
        <v>0</v>
      </c>
      <c r="BE14" s="83">
        <v>0</v>
      </c>
      <c r="BF14" s="83">
        <v>0</v>
      </c>
      <c r="BG14" s="83">
        <v>1073.8</v>
      </c>
      <c r="BH14" s="83">
        <v>815.8</v>
      </c>
      <c r="BI14" s="83">
        <v>684.4</v>
      </c>
      <c r="BJ14" s="83">
        <v>613.20000000000005</v>
      </c>
      <c r="BK14" s="83">
        <v>574</v>
      </c>
      <c r="BL14" s="83">
        <v>541.70000000000005</v>
      </c>
      <c r="BM14" s="83">
        <v>487.9</v>
      </c>
      <c r="BN14" s="83">
        <v>42.4</v>
      </c>
      <c r="BO14" s="83">
        <v>40.200000000000003</v>
      </c>
      <c r="BP14" s="83">
        <v>37.799999999999997</v>
      </c>
      <c r="BQ14" s="83">
        <v>36.6</v>
      </c>
      <c r="BR14" s="83">
        <v>36</v>
      </c>
      <c r="BS14" s="83">
        <v>36</v>
      </c>
      <c r="BT14" s="83">
        <v>36.4</v>
      </c>
      <c r="BU14" s="83">
        <v>145.1</v>
      </c>
      <c r="BV14" s="83">
        <v>149.6</v>
      </c>
      <c r="BW14" s="83">
        <v>154.1</v>
      </c>
      <c r="BX14" s="83">
        <v>161.9</v>
      </c>
      <c r="BY14" s="83">
        <v>175.4</v>
      </c>
      <c r="BZ14" s="83">
        <v>178.1</v>
      </c>
      <c r="CA14" s="83">
        <v>178.4</v>
      </c>
      <c r="CB14" s="83">
        <v>1083.2</v>
      </c>
      <c r="CC14" s="83">
        <v>892.8</v>
      </c>
      <c r="CD14" s="83">
        <v>796</v>
      </c>
      <c r="CE14" s="83">
        <v>756.5</v>
      </c>
      <c r="CF14" s="83">
        <v>742.2</v>
      </c>
      <c r="CG14" s="83">
        <v>734.9</v>
      </c>
      <c r="CH14" s="83">
        <v>733.4</v>
      </c>
      <c r="CI14" s="83">
        <v>718.7</v>
      </c>
      <c r="CJ14" s="83">
        <v>613.4</v>
      </c>
      <c r="CK14" s="83">
        <v>569.6</v>
      </c>
      <c r="CL14" s="83">
        <v>550.1</v>
      </c>
      <c r="CM14" s="83">
        <v>541.6</v>
      </c>
      <c r="CN14" s="83">
        <v>536.70000000000005</v>
      </c>
      <c r="CO14" s="83">
        <v>532.70000000000005</v>
      </c>
      <c r="CP14" s="83">
        <v>686.6</v>
      </c>
      <c r="CQ14" s="83">
        <v>595.5</v>
      </c>
      <c r="CR14" s="83">
        <v>558.29999999999995</v>
      </c>
      <c r="CS14" s="83">
        <v>538</v>
      </c>
      <c r="CT14" s="83">
        <v>527.20000000000005</v>
      </c>
      <c r="CU14" s="83">
        <v>521.29999999999995</v>
      </c>
      <c r="CV14" s="83">
        <v>515.70000000000005</v>
      </c>
      <c r="CW14" s="83">
        <v>669.5</v>
      </c>
      <c r="CX14" s="83">
        <v>585.20000000000005</v>
      </c>
      <c r="CY14" s="83">
        <v>549.29999999999995</v>
      </c>
      <c r="CZ14" s="83">
        <v>526.1</v>
      </c>
      <c r="DA14" s="83">
        <v>508.9</v>
      </c>
      <c r="DB14" s="83">
        <v>498.2</v>
      </c>
      <c r="DC14" s="83">
        <v>487.8</v>
      </c>
      <c r="DD14" s="83">
        <v>683.9</v>
      </c>
      <c r="DE14" s="83">
        <v>581.29999999999995</v>
      </c>
      <c r="DF14" s="83">
        <v>541.70000000000005</v>
      </c>
      <c r="DG14" s="83">
        <v>522.70000000000005</v>
      </c>
      <c r="DH14" s="83">
        <v>503.2</v>
      </c>
      <c r="DI14" s="83">
        <v>485.4</v>
      </c>
      <c r="DJ14" s="83">
        <v>461.3</v>
      </c>
      <c r="DK14" s="83">
        <v>679.4</v>
      </c>
      <c r="DL14" s="83">
        <v>574.20000000000005</v>
      </c>
      <c r="DM14" s="83">
        <v>530.79999999999995</v>
      </c>
      <c r="DN14" s="83">
        <v>500.6</v>
      </c>
      <c r="DO14" s="83">
        <v>477.2</v>
      </c>
      <c r="DP14" s="83">
        <v>460.7</v>
      </c>
      <c r="DQ14" s="83">
        <v>435.9</v>
      </c>
      <c r="DR14" s="83">
        <v>700.9</v>
      </c>
      <c r="DS14" s="83">
        <v>586.29999999999995</v>
      </c>
      <c r="DT14" s="83">
        <v>537.29999999999995</v>
      </c>
      <c r="DU14" s="83">
        <v>503.6</v>
      </c>
      <c r="DV14" s="83">
        <v>475.6</v>
      </c>
      <c r="DW14" s="83">
        <v>449.3</v>
      </c>
      <c r="DX14" s="83">
        <v>405.8</v>
      </c>
      <c r="DY14" s="83">
        <v>778.4</v>
      </c>
      <c r="DZ14" s="83">
        <v>632.29999999999995</v>
      </c>
      <c r="EA14" s="83">
        <v>564</v>
      </c>
      <c r="EB14" s="83">
        <v>526.4</v>
      </c>
      <c r="EC14" s="83">
        <v>494</v>
      </c>
      <c r="ED14" s="83">
        <v>464.4</v>
      </c>
      <c r="EE14" s="83">
        <v>397.5</v>
      </c>
      <c r="EF14" s="83">
        <v>923.2</v>
      </c>
      <c r="EG14" s="83">
        <v>723.9</v>
      </c>
      <c r="EH14" s="83">
        <v>614.79999999999995</v>
      </c>
      <c r="EI14" s="83">
        <v>558.6</v>
      </c>
      <c r="EJ14" s="83">
        <v>524.6</v>
      </c>
      <c r="EK14" s="83">
        <v>494.7</v>
      </c>
      <c r="EL14" s="83">
        <v>438.6</v>
      </c>
      <c r="EM14" s="83">
        <v>1066.0999999999999</v>
      </c>
      <c r="EN14" s="83">
        <v>835.9</v>
      </c>
      <c r="EO14" s="83">
        <v>706.1</v>
      </c>
      <c r="EP14" s="83">
        <v>626.1</v>
      </c>
      <c r="EQ14" s="83">
        <v>571</v>
      </c>
      <c r="ER14" s="83">
        <v>536.29999999999995</v>
      </c>
      <c r="ES14" s="83">
        <v>481.2</v>
      </c>
      <c r="ET14" s="83">
        <v>0.79059999999999997</v>
      </c>
      <c r="EU14" s="83">
        <v>1.0116000000000001</v>
      </c>
      <c r="EV14" s="83">
        <v>1.1294999999999999</v>
      </c>
      <c r="EW14" s="83">
        <v>0.61890000000000001</v>
      </c>
      <c r="EX14" s="83">
        <v>0.83689999999999998</v>
      </c>
      <c r="EY14" s="83">
        <v>0.95199999999999996</v>
      </c>
      <c r="EZ14" s="83">
        <v>0</v>
      </c>
      <c r="FA14" s="83">
        <v>0</v>
      </c>
      <c r="FB14" s="83">
        <v>0.92879999999999996</v>
      </c>
      <c r="FC14" s="83">
        <v>646</v>
      </c>
      <c r="FD14" s="83" t="s">
        <v>398</v>
      </c>
      <c r="FE14" s="83">
        <v>7.7329999999999997</v>
      </c>
      <c r="FF14" s="83">
        <v>2721</v>
      </c>
      <c r="FG14" s="83">
        <v>16.2</v>
      </c>
      <c r="FH14" s="83">
        <v>22.6</v>
      </c>
      <c r="FI14" s="83">
        <v>20.399999999999999</v>
      </c>
      <c r="FJ14" s="83">
        <v>53.2</v>
      </c>
      <c r="FK14" s="83">
        <v>0</v>
      </c>
      <c r="FL14" s="83">
        <v>758.9</v>
      </c>
      <c r="FM14" s="83">
        <v>593.1</v>
      </c>
      <c r="FN14" s="83">
        <v>531.20000000000005</v>
      </c>
      <c r="FO14" s="83">
        <v>969.5</v>
      </c>
      <c r="FP14" s="83">
        <v>716.9</v>
      </c>
      <c r="FQ14" s="83">
        <v>630.29999999999995</v>
      </c>
      <c r="FR14" s="83">
        <v>643</v>
      </c>
      <c r="FS14" s="83">
        <v>606.4</v>
      </c>
      <c r="FT14" s="83">
        <v>0.93320000000000003</v>
      </c>
      <c r="FU14" s="83">
        <v>0.98939999999999995</v>
      </c>
      <c r="FV14" s="83"/>
      <c r="FW14" s="83"/>
      <c r="FX14" s="83"/>
      <c r="FY14" s="83"/>
    </row>
    <row r="15" spans="1:181" x14ac:dyDescent="0.3">
      <c r="A15" s="83" t="s">
        <v>274</v>
      </c>
      <c r="B15" s="83">
        <v>230520</v>
      </c>
      <c r="C15" s="83" t="s">
        <v>562</v>
      </c>
      <c r="D15" s="83" t="s">
        <v>563</v>
      </c>
      <c r="E15" s="83" t="s">
        <v>564</v>
      </c>
      <c r="F15" s="83" t="s">
        <v>565</v>
      </c>
      <c r="G15" s="83" t="s">
        <v>279</v>
      </c>
      <c r="H15" s="83" t="s">
        <v>279</v>
      </c>
      <c r="I15" s="83">
        <v>1999</v>
      </c>
      <c r="J15" s="83" t="s">
        <v>306</v>
      </c>
      <c r="K15" s="83"/>
      <c r="L15" s="83"/>
      <c r="M15" s="83"/>
      <c r="N15" s="83" t="s">
        <v>281</v>
      </c>
      <c r="O15" s="83" t="s">
        <v>82</v>
      </c>
      <c r="P15" s="83" t="s">
        <v>282</v>
      </c>
      <c r="Q15" s="83">
        <v>520</v>
      </c>
      <c r="R15" s="83" t="s">
        <v>566</v>
      </c>
      <c r="S15" s="83">
        <v>8.9879999999999995</v>
      </c>
      <c r="T15" s="83">
        <v>8.4649999999999999</v>
      </c>
      <c r="U15" s="83">
        <v>2.0379999999999998</v>
      </c>
      <c r="V15" s="83">
        <v>3.09</v>
      </c>
      <c r="W15" s="83">
        <v>3102</v>
      </c>
      <c r="X15" s="83">
        <v>124.4</v>
      </c>
      <c r="Y15" s="83">
        <v>0</v>
      </c>
      <c r="Z15" s="83">
        <v>630.29999999999995</v>
      </c>
      <c r="AA15" s="83">
        <v>0.87319999999999998</v>
      </c>
      <c r="AB15" s="83">
        <v>687.1</v>
      </c>
      <c r="AC15" s="83">
        <v>1.0584</v>
      </c>
      <c r="AD15" s="83">
        <v>566.9</v>
      </c>
      <c r="AE15" s="83">
        <v>987.1</v>
      </c>
      <c r="AF15" s="83">
        <v>805</v>
      </c>
      <c r="AG15" s="83">
        <v>712.7</v>
      </c>
      <c r="AH15" s="83">
        <v>662.4</v>
      </c>
      <c r="AI15" s="83">
        <v>629.9</v>
      </c>
      <c r="AJ15" s="83">
        <v>609.4</v>
      </c>
      <c r="AK15" s="83">
        <v>581.9</v>
      </c>
      <c r="AL15" s="83">
        <v>0</v>
      </c>
      <c r="AM15" s="83">
        <v>0</v>
      </c>
      <c r="AN15" s="83">
        <v>0</v>
      </c>
      <c r="AO15" s="83">
        <v>0</v>
      </c>
      <c r="AP15" s="83">
        <v>0</v>
      </c>
      <c r="AQ15" s="83">
        <v>0</v>
      </c>
      <c r="AR15" s="83">
        <v>0</v>
      </c>
      <c r="AS15" s="83">
        <v>762.4</v>
      </c>
      <c r="AT15" s="83">
        <v>640.9</v>
      </c>
      <c r="AU15" s="83">
        <v>584</v>
      </c>
      <c r="AV15" s="83">
        <v>552.1</v>
      </c>
      <c r="AW15" s="83">
        <v>530.9</v>
      </c>
      <c r="AX15" s="83">
        <v>515</v>
      </c>
      <c r="AY15" s="83">
        <v>490.9</v>
      </c>
      <c r="AZ15" s="83">
        <v>0</v>
      </c>
      <c r="BA15" s="83">
        <v>0</v>
      </c>
      <c r="BB15" s="83">
        <v>0</v>
      </c>
      <c r="BC15" s="83">
        <v>0</v>
      </c>
      <c r="BD15" s="83">
        <v>0</v>
      </c>
      <c r="BE15" s="83">
        <v>0</v>
      </c>
      <c r="BF15" s="83">
        <v>0</v>
      </c>
      <c r="BG15" s="83">
        <v>990.5</v>
      </c>
      <c r="BH15" s="83">
        <v>761.5</v>
      </c>
      <c r="BI15" s="83">
        <v>649.9</v>
      </c>
      <c r="BJ15" s="83">
        <v>586.5</v>
      </c>
      <c r="BK15" s="83">
        <v>550</v>
      </c>
      <c r="BL15" s="83">
        <v>519.79999999999995</v>
      </c>
      <c r="BM15" s="83">
        <v>469.9</v>
      </c>
      <c r="BN15" s="83">
        <v>41.4</v>
      </c>
      <c r="BO15" s="83">
        <v>39.299999999999997</v>
      </c>
      <c r="BP15" s="83">
        <v>37</v>
      </c>
      <c r="BQ15" s="83">
        <v>36</v>
      </c>
      <c r="BR15" s="83">
        <v>35.799999999999997</v>
      </c>
      <c r="BS15" s="83">
        <v>35.799999999999997</v>
      </c>
      <c r="BT15" s="83">
        <v>36</v>
      </c>
      <c r="BU15" s="83">
        <v>143.9</v>
      </c>
      <c r="BV15" s="83">
        <v>149.30000000000001</v>
      </c>
      <c r="BW15" s="83">
        <v>153.30000000000001</v>
      </c>
      <c r="BX15" s="83">
        <v>161</v>
      </c>
      <c r="BY15" s="83">
        <v>175.4</v>
      </c>
      <c r="BZ15" s="83">
        <v>179</v>
      </c>
      <c r="CA15" s="83">
        <v>178.4</v>
      </c>
      <c r="CB15" s="83">
        <v>953.9</v>
      </c>
      <c r="CC15" s="83">
        <v>805.5</v>
      </c>
      <c r="CD15" s="83">
        <v>745.2</v>
      </c>
      <c r="CE15" s="83">
        <v>721.6</v>
      </c>
      <c r="CF15" s="83">
        <v>709.6</v>
      </c>
      <c r="CG15" s="83">
        <v>702.2</v>
      </c>
      <c r="CH15" s="83">
        <v>699.6</v>
      </c>
      <c r="CI15" s="83">
        <v>638.9</v>
      </c>
      <c r="CJ15" s="83">
        <v>563.79999999999995</v>
      </c>
      <c r="CK15" s="83">
        <v>537.20000000000005</v>
      </c>
      <c r="CL15" s="83">
        <v>525.9</v>
      </c>
      <c r="CM15" s="83">
        <v>519.20000000000005</v>
      </c>
      <c r="CN15" s="83">
        <v>514.9</v>
      </c>
      <c r="CO15" s="83">
        <v>510.6</v>
      </c>
      <c r="CP15" s="83">
        <v>612.9</v>
      </c>
      <c r="CQ15" s="83">
        <v>550.9</v>
      </c>
      <c r="CR15" s="83">
        <v>526.1</v>
      </c>
      <c r="CS15" s="83">
        <v>513.20000000000005</v>
      </c>
      <c r="CT15" s="83">
        <v>505.7</v>
      </c>
      <c r="CU15" s="83">
        <v>500.5</v>
      </c>
      <c r="CV15" s="83">
        <v>494.6</v>
      </c>
      <c r="CW15" s="83">
        <v>597.9</v>
      </c>
      <c r="CX15" s="83">
        <v>542.70000000000005</v>
      </c>
      <c r="CY15" s="83">
        <v>516.5</v>
      </c>
      <c r="CZ15" s="83">
        <v>498.4</v>
      </c>
      <c r="DA15" s="83">
        <v>486.4</v>
      </c>
      <c r="DB15" s="83">
        <v>478.5</v>
      </c>
      <c r="DC15" s="83">
        <v>468.8</v>
      </c>
      <c r="DD15" s="83">
        <v>608.5</v>
      </c>
      <c r="DE15" s="83">
        <v>544.29999999999995</v>
      </c>
      <c r="DF15" s="83">
        <v>514.79999999999995</v>
      </c>
      <c r="DG15" s="83">
        <v>492.8</v>
      </c>
      <c r="DH15" s="83">
        <v>474.9</v>
      </c>
      <c r="DI15" s="83">
        <v>461.1</v>
      </c>
      <c r="DJ15" s="83">
        <v>443.6</v>
      </c>
      <c r="DK15" s="83">
        <v>643.9</v>
      </c>
      <c r="DL15" s="83">
        <v>548.5</v>
      </c>
      <c r="DM15" s="83">
        <v>509.8</v>
      </c>
      <c r="DN15" s="83">
        <v>481.6</v>
      </c>
      <c r="DO15" s="83">
        <v>459.3</v>
      </c>
      <c r="DP15" s="83">
        <v>443.1</v>
      </c>
      <c r="DQ15" s="83">
        <v>420.4</v>
      </c>
      <c r="DR15" s="83">
        <v>665.3</v>
      </c>
      <c r="DS15" s="83">
        <v>559.70000000000005</v>
      </c>
      <c r="DT15" s="83">
        <v>515.9</v>
      </c>
      <c r="DU15" s="83">
        <v>484.6</v>
      </c>
      <c r="DV15" s="83">
        <v>458</v>
      </c>
      <c r="DW15" s="83">
        <v>434.2</v>
      </c>
      <c r="DX15" s="83">
        <v>394.8</v>
      </c>
      <c r="DY15" s="83">
        <v>741.2</v>
      </c>
      <c r="DZ15" s="83">
        <v>604.20000000000005</v>
      </c>
      <c r="EA15" s="83">
        <v>541.1</v>
      </c>
      <c r="EB15" s="83">
        <v>506.5</v>
      </c>
      <c r="EC15" s="83">
        <v>476.6</v>
      </c>
      <c r="ED15" s="83">
        <v>448.5</v>
      </c>
      <c r="EE15" s="83">
        <v>389.6</v>
      </c>
      <c r="EF15" s="83">
        <v>883.7</v>
      </c>
      <c r="EG15" s="83">
        <v>696.6</v>
      </c>
      <c r="EH15" s="83">
        <v>591.6</v>
      </c>
      <c r="EI15" s="83">
        <v>537.5</v>
      </c>
      <c r="EJ15" s="83">
        <v>505.6</v>
      </c>
      <c r="EK15" s="83">
        <v>477.6</v>
      </c>
      <c r="EL15" s="83">
        <v>424.4</v>
      </c>
      <c r="EM15" s="83">
        <v>1020.4</v>
      </c>
      <c r="EN15" s="83">
        <v>804.4</v>
      </c>
      <c r="EO15" s="83">
        <v>680.3</v>
      </c>
      <c r="EP15" s="83">
        <v>603.1</v>
      </c>
      <c r="EQ15" s="83">
        <v>550.20000000000005</v>
      </c>
      <c r="ER15" s="83">
        <v>516.5</v>
      </c>
      <c r="ES15" s="83">
        <v>464.1</v>
      </c>
      <c r="ET15" s="83">
        <v>0.85509999999999997</v>
      </c>
      <c r="EU15" s="83">
        <v>1.0623</v>
      </c>
      <c r="EV15" s="83">
        <v>1.1766000000000001</v>
      </c>
      <c r="EW15" s="83">
        <v>0.66959999999999997</v>
      </c>
      <c r="EX15" s="83">
        <v>0.87860000000000005</v>
      </c>
      <c r="EY15" s="83">
        <v>0.99309999999999998</v>
      </c>
      <c r="EZ15" s="83">
        <v>0</v>
      </c>
      <c r="FA15" s="83">
        <v>0</v>
      </c>
      <c r="FB15" s="83">
        <v>0.9778</v>
      </c>
      <c r="FC15" s="83">
        <v>613.6</v>
      </c>
      <c r="FD15" s="83" t="s">
        <v>567</v>
      </c>
      <c r="FE15" s="83">
        <v>8.5139999999999993</v>
      </c>
      <c r="FF15" s="83">
        <v>3753</v>
      </c>
      <c r="FG15" s="83">
        <v>19.5</v>
      </c>
      <c r="FH15" s="83">
        <v>31.9</v>
      </c>
      <c r="FI15" s="83">
        <v>31.5</v>
      </c>
      <c r="FJ15" s="83">
        <v>63.5</v>
      </c>
      <c r="FK15" s="83">
        <v>0</v>
      </c>
      <c r="FL15" s="83">
        <v>701.7</v>
      </c>
      <c r="FM15" s="83">
        <v>564.79999999999995</v>
      </c>
      <c r="FN15" s="83">
        <v>509.9</v>
      </c>
      <c r="FO15" s="83">
        <v>896.1</v>
      </c>
      <c r="FP15" s="83">
        <v>682.9</v>
      </c>
      <c r="FQ15" s="83">
        <v>604.20000000000005</v>
      </c>
      <c r="FR15" s="83">
        <v>607</v>
      </c>
      <c r="FS15" s="83">
        <v>578.6</v>
      </c>
      <c r="FT15" s="83">
        <v>0.98850000000000005</v>
      </c>
      <c r="FU15" s="83">
        <v>1.0370999999999999</v>
      </c>
      <c r="FV15" s="83"/>
      <c r="FW15" s="83"/>
      <c r="FX15" s="83"/>
      <c r="FY15" s="83"/>
    </row>
    <row r="16" spans="1:181" x14ac:dyDescent="0.3">
      <c r="A16" s="83" t="s">
        <v>274</v>
      </c>
      <c r="B16" s="83">
        <v>230430</v>
      </c>
      <c r="C16" s="83" t="s">
        <v>481</v>
      </c>
      <c r="D16" s="83" t="s">
        <v>482</v>
      </c>
      <c r="E16" s="83" t="s">
        <v>483</v>
      </c>
      <c r="F16" s="83" t="s">
        <v>484</v>
      </c>
      <c r="G16" s="83" t="s">
        <v>485</v>
      </c>
      <c r="H16" s="83" t="s">
        <v>333</v>
      </c>
      <c r="I16" s="83">
        <v>2011</v>
      </c>
      <c r="J16" s="83"/>
      <c r="K16" s="83"/>
      <c r="L16" s="83"/>
      <c r="M16" s="83"/>
      <c r="N16" s="83" t="s">
        <v>281</v>
      </c>
      <c r="O16" s="83" t="s">
        <v>82</v>
      </c>
      <c r="P16" s="83" t="s">
        <v>295</v>
      </c>
      <c r="Q16" s="83">
        <v>861</v>
      </c>
      <c r="R16" s="83" t="s">
        <v>486</v>
      </c>
      <c r="S16" s="83">
        <v>12.4</v>
      </c>
      <c r="T16" s="83">
        <v>11.853999999999999</v>
      </c>
      <c r="U16" s="83">
        <v>2.4</v>
      </c>
      <c r="V16" s="83">
        <v>3.91</v>
      </c>
      <c r="W16" s="83">
        <v>8300</v>
      </c>
      <c r="X16" s="83">
        <v>122.1</v>
      </c>
      <c r="Y16" s="83">
        <v>0.18</v>
      </c>
      <c r="Z16" s="83">
        <v>571.5</v>
      </c>
      <c r="AA16" s="83">
        <v>0.95130000000000003</v>
      </c>
      <c r="AB16" s="83">
        <v>630.70000000000005</v>
      </c>
      <c r="AC16" s="83">
        <v>1.1809000000000001</v>
      </c>
      <c r="AD16" s="83">
        <v>508.1</v>
      </c>
      <c r="AE16" s="83">
        <v>944.6</v>
      </c>
      <c r="AF16" s="83">
        <v>755.4</v>
      </c>
      <c r="AG16" s="83">
        <v>653.1</v>
      </c>
      <c r="AH16" s="83">
        <v>600.79999999999995</v>
      </c>
      <c r="AI16" s="83">
        <v>575.5</v>
      </c>
      <c r="AJ16" s="83">
        <v>556.29999999999995</v>
      </c>
      <c r="AK16" s="83">
        <v>527.29999999999995</v>
      </c>
      <c r="AL16" s="83">
        <v>0</v>
      </c>
      <c r="AM16" s="83">
        <v>0</v>
      </c>
      <c r="AN16" s="83">
        <v>0</v>
      </c>
      <c r="AO16" s="83">
        <v>0</v>
      </c>
      <c r="AP16" s="83">
        <v>0</v>
      </c>
      <c r="AQ16" s="83">
        <v>0</v>
      </c>
      <c r="AR16" s="83">
        <v>0</v>
      </c>
      <c r="AS16" s="83">
        <v>726.3</v>
      </c>
      <c r="AT16" s="83">
        <v>591.6</v>
      </c>
      <c r="AU16" s="83">
        <v>523.6</v>
      </c>
      <c r="AV16" s="83">
        <v>489.4</v>
      </c>
      <c r="AW16" s="83">
        <v>469.6</v>
      </c>
      <c r="AX16" s="83">
        <v>454.9</v>
      </c>
      <c r="AY16" s="83">
        <v>433.3</v>
      </c>
      <c r="AZ16" s="83">
        <v>0</v>
      </c>
      <c r="BA16" s="83">
        <v>0</v>
      </c>
      <c r="BB16" s="83">
        <v>0</v>
      </c>
      <c r="BC16" s="83">
        <v>0</v>
      </c>
      <c r="BD16" s="83">
        <v>0</v>
      </c>
      <c r="BE16" s="83">
        <v>0</v>
      </c>
      <c r="BF16" s="83">
        <v>0</v>
      </c>
      <c r="BG16" s="83">
        <v>941.6</v>
      </c>
      <c r="BH16" s="83">
        <v>710.1</v>
      </c>
      <c r="BI16" s="83">
        <v>589.29999999999995</v>
      </c>
      <c r="BJ16" s="83">
        <v>522.6</v>
      </c>
      <c r="BK16" s="83">
        <v>487.9</v>
      </c>
      <c r="BL16" s="83">
        <v>459.1</v>
      </c>
      <c r="BM16" s="83">
        <v>412.9</v>
      </c>
      <c r="BN16" s="83">
        <v>43.2</v>
      </c>
      <c r="BO16" s="83">
        <v>41.4</v>
      </c>
      <c r="BP16" s="83">
        <v>39.6</v>
      </c>
      <c r="BQ16" s="83">
        <v>38.700000000000003</v>
      </c>
      <c r="BR16" s="83">
        <v>38.1</v>
      </c>
      <c r="BS16" s="83">
        <v>37.799999999999997</v>
      </c>
      <c r="BT16" s="83">
        <v>38.1</v>
      </c>
      <c r="BU16" s="83">
        <v>143.30000000000001</v>
      </c>
      <c r="BV16" s="83">
        <v>146.4</v>
      </c>
      <c r="BW16" s="83">
        <v>148.69999999999999</v>
      </c>
      <c r="BX16" s="83">
        <v>149.6</v>
      </c>
      <c r="BY16" s="83">
        <v>150.5</v>
      </c>
      <c r="BZ16" s="83">
        <v>171.2</v>
      </c>
      <c r="CA16" s="83">
        <v>175.7</v>
      </c>
      <c r="CB16" s="83">
        <v>974.7</v>
      </c>
      <c r="CC16" s="83">
        <v>791.4</v>
      </c>
      <c r="CD16" s="83">
        <v>697.5</v>
      </c>
      <c r="CE16" s="83">
        <v>655.8</v>
      </c>
      <c r="CF16" s="83">
        <v>638.5</v>
      </c>
      <c r="CG16" s="83">
        <v>629.4</v>
      </c>
      <c r="CH16" s="83">
        <v>623.9</v>
      </c>
      <c r="CI16" s="83">
        <v>635.1</v>
      </c>
      <c r="CJ16" s="83">
        <v>530.9</v>
      </c>
      <c r="CK16" s="83">
        <v>480.7</v>
      </c>
      <c r="CL16" s="83">
        <v>459.2</v>
      </c>
      <c r="CM16" s="83">
        <v>450.5</v>
      </c>
      <c r="CN16" s="83">
        <v>445.4</v>
      </c>
      <c r="CO16" s="83">
        <v>440.8</v>
      </c>
      <c r="CP16" s="83">
        <v>600.5</v>
      </c>
      <c r="CQ16" s="83">
        <v>509.1</v>
      </c>
      <c r="CR16" s="83">
        <v>466.6</v>
      </c>
      <c r="CS16" s="83">
        <v>446.9</v>
      </c>
      <c r="CT16" s="83">
        <v>437.3</v>
      </c>
      <c r="CU16" s="83">
        <v>432</v>
      </c>
      <c r="CV16" s="83">
        <v>426.6</v>
      </c>
      <c r="CW16" s="83">
        <v>578.6</v>
      </c>
      <c r="CX16" s="83">
        <v>495.3</v>
      </c>
      <c r="CY16" s="83">
        <v>457</v>
      </c>
      <c r="CZ16" s="83">
        <v>436.3</v>
      </c>
      <c r="DA16" s="83">
        <v>422.2</v>
      </c>
      <c r="DB16" s="83">
        <v>412.5</v>
      </c>
      <c r="DC16" s="83">
        <v>402.6</v>
      </c>
      <c r="DD16" s="83">
        <v>589.29999999999995</v>
      </c>
      <c r="DE16" s="83">
        <v>491.1</v>
      </c>
      <c r="DF16" s="83">
        <v>450.9</v>
      </c>
      <c r="DG16" s="83">
        <v>434.7</v>
      </c>
      <c r="DH16" s="83">
        <v>417.9</v>
      </c>
      <c r="DI16" s="83">
        <v>402.7</v>
      </c>
      <c r="DJ16" s="83">
        <v>381.5</v>
      </c>
      <c r="DK16" s="83">
        <v>583.29999999999995</v>
      </c>
      <c r="DL16" s="83">
        <v>482.9</v>
      </c>
      <c r="DM16" s="83">
        <v>440.2</v>
      </c>
      <c r="DN16" s="83">
        <v>415.2</v>
      </c>
      <c r="DO16" s="83">
        <v>395.6</v>
      </c>
      <c r="DP16" s="83">
        <v>383.4</v>
      </c>
      <c r="DQ16" s="83">
        <v>363.4</v>
      </c>
      <c r="DR16" s="83">
        <v>600.1</v>
      </c>
      <c r="DS16" s="83">
        <v>493.4</v>
      </c>
      <c r="DT16" s="83">
        <v>445.5</v>
      </c>
      <c r="DU16" s="83">
        <v>417.3</v>
      </c>
      <c r="DV16" s="83">
        <v>393.1</v>
      </c>
      <c r="DW16" s="83">
        <v>372.1</v>
      </c>
      <c r="DX16" s="83">
        <v>342.7</v>
      </c>
      <c r="DY16" s="83">
        <v>668.1</v>
      </c>
      <c r="DZ16" s="83">
        <v>537.1</v>
      </c>
      <c r="EA16" s="83">
        <v>469.6</v>
      </c>
      <c r="EB16" s="83">
        <v>435.3</v>
      </c>
      <c r="EC16" s="83">
        <v>409.2</v>
      </c>
      <c r="ED16" s="83">
        <v>384.9</v>
      </c>
      <c r="EE16" s="83">
        <v>337.6</v>
      </c>
      <c r="EF16" s="83">
        <v>791.9</v>
      </c>
      <c r="EG16" s="83">
        <v>623</v>
      </c>
      <c r="EH16" s="83">
        <v>527.1</v>
      </c>
      <c r="EI16" s="83">
        <v>472.6</v>
      </c>
      <c r="EJ16" s="83">
        <v>444</v>
      </c>
      <c r="EK16" s="83">
        <v>424.3</v>
      </c>
      <c r="EL16" s="83">
        <v>388.3</v>
      </c>
      <c r="EM16" s="83">
        <v>914.4</v>
      </c>
      <c r="EN16" s="83">
        <v>719.3</v>
      </c>
      <c r="EO16" s="83">
        <v>608.70000000000005</v>
      </c>
      <c r="EP16" s="83">
        <v>545.70000000000005</v>
      </c>
      <c r="EQ16" s="83">
        <v>512.5</v>
      </c>
      <c r="ER16" s="83">
        <v>483.1</v>
      </c>
      <c r="ES16" s="83">
        <v>430.8</v>
      </c>
      <c r="ET16" s="83">
        <v>0.91049999999999998</v>
      </c>
      <c r="EU16" s="83">
        <v>1.1896</v>
      </c>
      <c r="EV16" s="83">
        <v>1.3318000000000001</v>
      </c>
      <c r="EW16" s="83">
        <v>0.70589999999999997</v>
      </c>
      <c r="EX16" s="83">
        <v>0.96030000000000004</v>
      </c>
      <c r="EY16" s="83">
        <v>1.0904</v>
      </c>
      <c r="EZ16" s="83">
        <v>0</v>
      </c>
      <c r="FA16" s="83">
        <v>0</v>
      </c>
      <c r="FB16" s="83">
        <v>1.0838000000000001</v>
      </c>
      <c r="FC16" s="83">
        <v>553.6</v>
      </c>
      <c r="FD16" s="83" t="s">
        <v>487</v>
      </c>
      <c r="FE16" s="83">
        <v>11.111000000000001</v>
      </c>
      <c r="FF16" s="83">
        <v>9400</v>
      </c>
      <c r="FG16" s="83">
        <v>37</v>
      </c>
      <c r="FH16" s="83">
        <v>55.5</v>
      </c>
      <c r="FI16" s="83">
        <v>43</v>
      </c>
      <c r="FJ16" s="83">
        <v>0</v>
      </c>
      <c r="FK16" s="83">
        <v>136.19999999999999</v>
      </c>
      <c r="FL16" s="83">
        <v>659</v>
      </c>
      <c r="FM16" s="83">
        <v>504.4</v>
      </c>
      <c r="FN16" s="83">
        <v>450.5</v>
      </c>
      <c r="FO16" s="83">
        <v>850</v>
      </c>
      <c r="FP16" s="83">
        <v>624.79999999999995</v>
      </c>
      <c r="FQ16" s="83">
        <v>550.29999999999995</v>
      </c>
      <c r="FR16" s="83">
        <v>549.9</v>
      </c>
      <c r="FS16" s="83">
        <v>517.70000000000005</v>
      </c>
      <c r="FT16" s="83">
        <v>1.0911</v>
      </c>
      <c r="FU16" s="83">
        <v>1.159</v>
      </c>
      <c r="FV16" s="83"/>
      <c r="FW16" s="83"/>
      <c r="FX16" s="83"/>
      <c r="FY16" s="83"/>
    </row>
    <row r="17" spans="1:181" x14ac:dyDescent="0.3">
      <c r="A17" s="83" t="s">
        <v>274</v>
      </c>
      <c r="B17" s="83">
        <v>230390</v>
      </c>
      <c r="C17" s="83" t="s">
        <v>461</v>
      </c>
      <c r="D17" s="83" t="s">
        <v>462</v>
      </c>
      <c r="E17" s="83" t="s">
        <v>463</v>
      </c>
      <c r="F17" s="83" t="s">
        <v>464</v>
      </c>
      <c r="G17" s="83" t="s">
        <v>465</v>
      </c>
      <c r="H17" s="83" t="s">
        <v>466</v>
      </c>
      <c r="I17" s="83">
        <v>2007</v>
      </c>
      <c r="J17" s="83"/>
      <c r="K17" s="83"/>
      <c r="L17" s="83"/>
      <c r="M17" s="83"/>
      <c r="N17" s="83" t="s">
        <v>281</v>
      </c>
      <c r="O17" s="83" t="s">
        <v>82</v>
      </c>
      <c r="P17" s="83" t="s">
        <v>282</v>
      </c>
      <c r="Q17" s="83">
        <v>520</v>
      </c>
      <c r="R17" s="83" t="s">
        <v>467</v>
      </c>
      <c r="S17" s="83">
        <v>9.49</v>
      </c>
      <c r="T17" s="83">
        <v>8.6430000000000007</v>
      </c>
      <c r="U17" s="83">
        <v>2.0009999999999999</v>
      </c>
      <c r="V17" s="83">
        <v>3.02</v>
      </c>
      <c r="W17" s="83">
        <v>3252</v>
      </c>
      <c r="X17" s="83">
        <v>124.4</v>
      </c>
      <c r="Y17" s="83">
        <v>0</v>
      </c>
      <c r="Z17" s="83">
        <v>619.1</v>
      </c>
      <c r="AA17" s="83">
        <v>0.89170000000000005</v>
      </c>
      <c r="AB17" s="83">
        <v>672.9</v>
      </c>
      <c r="AC17" s="83">
        <v>1.0799000000000001</v>
      </c>
      <c r="AD17" s="83">
        <v>555.6</v>
      </c>
      <c r="AE17" s="83">
        <v>976.9</v>
      </c>
      <c r="AF17" s="83">
        <v>791.6</v>
      </c>
      <c r="AG17" s="83">
        <v>695.2</v>
      </c>
      <c r="AH17" s="83">
        <v>647</v>
      </c>
      <c r="AI17" s="83">
        <v>616.79999999999995</v>
      </c>
      <c r="AJ17" s="83">
        <v>597.79999999999995</v>
      </c>
      <c r="AK17" s="83">
        <v>572.1</v>
      </c>
      <c r="AL17" s="83">
        <v>0</v>
      </c>
      <c r="AM17" s="83">
        <v>0</v>
      </c>
      <c r="AN17" s="83">
        <v>0</v>
      </c>
      <c r="AO17" s="83">
        <v>0</v>
      </c>
      <c r="AP17" s="83">
        <v>0</v>
      </c>
      <c r="AQ17" s="83">
        <v>0</v>
      </c>
      <c r="AR17" s="83">
        <v>0</v>
      </c>
      <c r="AS17" s="83">
        <v>757</v>
      </c>
      <c r="AT17" s="83">
        <v>630.6</v>
      </c>
      <c r="AU17" s="83">
        <v>571</v>
      </c>
      <c r="AV17" s="83">
        <v>540.1</v>
      </c>
      <c r="AW17" s="83">
        <v>519.70000000000005</v>
      </c>
      <c r="AX17" s="83">
        <v>504.7</v>
      </c>
      <c r="AY17" s="83">
        <v>480.8</v>
      </c>
      <c r="AZ17" s="83">
        <v>0</v>
      </c>
      <c r="BA17" s="83">
        <v>0</v>
      </c>
      <c r="BB17" s="83">
        <v>0</v>
      </c>
      <c r="BC17" s="83">
        <v>0</v>
      </c>
      <c r="BD17" s="83">
        <v>0</v>
      </c>
      <c r="BE17" s="83">
        <v>0</v>
      </c>
      <c r="BF17" s="83">
        <v>0</v>
      </c>
      <c r="BG17" s="83">
        <v>975.7</v>
      </c>
      <c r="BH17" s="83">
        <v>747.9</v>
      </c>
      <c r="BI17" s="83">
        <v>634.5</v>
      </c>
      <c r="BJ17" s="83">
        <v>573.70000000000005</v>
      </c>
      <c r="BK17" s="83">
        <v>538.29999999999995</v>
      </c>
      <c r="BL17" s="83">
        <v>508.8</v>
      </c>
      <c r="BM17" s="83">
        <v>461</v>
      </c>
      <c r="BN17" s="83">
        <v>42</v>
      </c>
      <c r="BO17" s="83">
        <v>40</v>
      </c>
      <c r="BP17" s="83">
        <v>37.799999999999997</v>
      </c>
      <c r="BQ17" s="83">
        <v>36.9</v>
      </c>
      <c r="BR17" s="83">
        <v>36.4</v>
      </c>
      <c r="BS17" s="83">
        <v>36.4</v>
      </c>
      <c r="BT17" s="83">
        <v>37</v>
      </c>
      <c r="BU17" s="83">
        <v>142.4</v>
      </c>
      <c r="BV17" s="83">
        <v>148.69999999999999</v>
      </c>
      <c r="BW17" s="83">
        <v>153.69999999999999</v>
      </c>
      <c r="BX17" s="83">
        <v>161</v>
      </c>
      <c r="BY17" s="83">
        <v>175.4</v>
      </c>
      <c r="BZ17" s="83">
        <v>177.2</v>
      </c>
      <c r="CA17" s="83">
        <v>177.5</v>
      </c>
      <c r="CB17" s="83">
        <v>988.5</v>
      </c>
      <c r="CC17" s="83">
        <v>819.3</v>
      </c>
      <c r="CD17" s="83">
        <v>740.5</v>
      </c>
      <c r="CE17" s="83">
        <v>712.8</v>
      </c>
      <c r="CF17" s="83">
        <v>700.6</v>
      </c>
      <c r="CG17" s="83">
        <v>694.7</v>
      </c>
      <c r="CH17" s="83">
        <v>695.1</v>
      </c>
      <c r="CI17" s="83">
        <v>656</v>
      </c>
      <c r="CJ17" s="83">
        <v>565.5</v>
      </c>
      <c r="CK17" s="83">
        <v>529.9</v>
      </c>
      <c r="CL17" s="83">
        <v>515.9</v>
      </c>
      <c r="CM17" s="83">
        <v>509.5</v>
      </c>
      <c r="CN17" s="83">
        <v>505.7</v>
      </c>
      <c r="CO17" s="83">
        <v>502.6</v>
      </c>
      <c r="CP17" s="83">
        <v>626.9</v>
      </c>
      <c r="CQ17" s="83">
        <v>550.5</v>
      </c>
      <c r="CR17" s="83">
        <v>519.29999999999995</v>
      </c>
      <c r="CS17" s="83">
        <v>503.9</v>
      </c>
      <c r="CT17" s="83">
        <v>496.4</v>
      </c>
      <c r="CU17" s="83">
        <v>491.6</v>
      </c>
      <c r="CV17" s="83">
        <v>487</v>
      </c>
      <c r="CW17" s="83">
        <v>610.1</v>
      </c>
      <c r="CX17" s="83">
        <v>541.29999999999995</v>
      </c>
      <c r="CY17" s="83">
        <v>511.5</v>
      </c>
      <c r="CZ17" s="83">
        <v>491.9</v>
      </c>
      <c r="DA17" s="83">
        <v>478.3</v>
      </c>
      <c r="DB17" s="83">
        <v>470.4</v>
      </c>
      <c r="DC17" s="83">
        <v>461.3</v>
      </c>
      <c r="DD17" s="83">
        <v>622.6</v>
      </c>
      <c r="DE17" s="83">
        <v>540.1</v>
      </c>
      <c r="DF17" s="83">
        <v>508.9</v>
      </c>
      <c r="DG17" s="83">
        <v>489.6</v>
      </c>
      <c r="DH17" s="83">
        <v>471</v>
      </c>
      <c r="DI17" s="83">
        <v>455.8</v>
      </c>
      <c r="DJ17" s="83">
        <v>435.7</v>
      </c>
      <c r="DK17" s="83">
        <v>620.6</v>
      </c>
      <c r="DL17" s="83">
        <v>531.5</v>
      </c>
      <c r="DM17" s="83">
        <v>495.1</v>
      </c>
      <c r="DN17" s="83">
        <v>469.7</v>
      </c>
      <c r="DO17" s="83">
        <v>451.8</v>
      </c>
      <c r="DP17" s="83">
        <v>438.8</v>
      </c>
      <c r="DQ17" s="83">
        <v>415.8</v>
      </c>
      <c r="DR17" s="83">
        <v>637.70000000000005</v>
      </c>
      <c r="DS17" s="83">
        <v>539.79999999999995</v>
      </c>
      <c r="DT17" s="83">
        <v>499</v>
      </c>
      <c r="DU17" s="83">
        <v>469.5</v>
      </c>
      <c r="DV17" s="83">
        <v>443.8</v>
      </c>
      <c r="DW17" s="83">
        <v>420.8</v>
      </c>
      <c r="DX17" s="83">
        <v>389.1</v>
      </c>
      <c r="DY17" s="83">
        <v>705.5</v>
      </c>
      <c r="DZ17" s="83">
        <v>576.79999999999995</v>
      </c>
      <c r="EA17" s="83">
        <v>520.9</v>
      </c>
      <c r="EB17" s="83">
        <v>487.5</v>
      </c>
      <c r="EC17" s="83">
        <v>458.2</v>
      </c>
      <c r="ED17" s="83">
        <v>430.3</v>
      </c>
      <c r="EE17" s="83">
        <v>365.6</v>
      </c>
      <c r="EF17" s="83">
        <v>836</v>
      </c>
      <c r="EG17" s="83">
        <v>661.5</v>
      </c>
      <c r="EH17" s="83">
        <v>565.79999999999995</v>
      </c>
      <c r="EI17" s="83">
        <v>518</v>
      </c>
      <c r="EJ17" s="83">
        <v>487.2</v>
      </c>
      <c r="EK17" s="83">
        <v>459.6</v>
      </c>
      <c r="EL17" s="83">
        <v>404.4</v>
      </c>
      <c r="EM17" s="83">
        <v>965.3</v>
      </c>
      <c r="EN17" s="83">
        <v>763.8</v>
      </c>
      <c r="EO17" s="83">
        <v>649.79999999999995</v>
      </c>
      <c r="EP17" s="83">
        <v>581.20000000000005</v>
      </c>
      <c r="EQ17" s="83">
        <v>532.9</v>
      </c>
      <c r="ER17" s="83">
        <v>500.9</v>
      </c>
      <c r="ES17" s="83">
        <v>449.1</v>
      </c>
      <c r="ET17" s="83">
        <v>0.86480000000000001</v>
      </c>
      <c r="EU17" s="83">
        <v>1.0852999999999999</v>
      </c>
      <c r="EV17" s="83">
        <v>1.2012</v>
      </c>
      <c r="EW17" s="83">
        <v>0.67849999999999999</v>
      </c>
      <c r="EX17" s="83">
        <v>0.89880000000000004</v>
      </c>
      <c r="EY17" s="83">
        <v>1.012</v>
      </c>
      <c r="EZ17" s="83">
        <v>0</v>
      </c>
      <c r="FA17" s="83">
        <v>0</v>
      </c>
      <c r="FB17" s="83">
        <v>0.99829999999999997</v>
      </c>
      <c r="FC17" s="83">
        <v>601</v>
      </c>
      <c r="FD17" s="83" t="s">
        <v>468</v>
      </c>
      <c r="FE17" s="83">
        <v>8.7100000000000009</v>
      </c>
      <c r="FF17" s="83">
        <v>3898</v>
      </c>
      <c r="FG17" s="83">
        <v>20.399999999999999</v>
      </c>
      <c r="FH17" s="83">
        <v>33.6</v>
      </c>
      <c r="FI17" s="83">
        <v>25</v>
      </c>
      <c r="FJ17" s="83">
        <v>76.900000000000006</v>
      </c>
      <c r="FK17" s="83">
        <v>0</v>
      </c>
      <c r="FL17" s="83">
        <v>693.8</v>
      </c>
      <c r="FM17" s="83">
        <v>552.79999999999995</v>
      </c>
      <c r="FN17" s="83">
        <v>499.5</v>
      </c>
      <c r="FO17" s="83">
        <v>884.3</v>
      </c>
      <c r="FP17" s="83">
        <v>667.6</v>
      </c>
      <c r="FQ17" s="83">
        <v>592.9</v>
      </c>
      <c r="FR17" s="83">
        <v>599.1</v>
      </c>
      <c r="FS17" s="83">
        <v>561.70000000000005</v>
      </c>
      <c r="FT17" s="83">
        <v>1.0015000000000001</v>
      </c>
      <c r="FU17" s="83">
        <v>1.0683</v>
      </c>
      <c r="FV17" s="83"/>
      <c r="FW17" s="83"/>
      <c r="FX17" s="83"/>
      <c r="FY17" s="83"/>
    </row>
    <row r="18" spans="1:181" x14ac:dyDescent="0.3">
      <c r="A18" s="83" t="s">
        <v>274</v>
      </c>
      <c r="B18" s="83">
        <v>230210</v>
      </c>
      <c r="C18" s="83" t="s">
        <v>331</v>
      </c>
      <c r="D18" s="83" t="s">
        <v>34</v>
      </c>
      <c r="E18" s="83" t="s">
        <v>35</v>
      </c>
      <c r="F18" s="83" t="s">
        <v>36</v>
      </c>
      <c r="G18" s="83" t="s">
        <v>332</v>
      </c>
      <c r="H18" s="83" t="s">
        <v>333</v>
      </c>
      <c r="I18" s="83">
        <v>1984</v>
      </c>
      <c r="J18" s="83" t="s">
        <v>280</v>
      </c>
      <c r="K18" s="83"/>
      <c r="L18" s="83"/>
      <c r="M18" s="83"/>
      <c r="N18" s="83" t="s">
        <v>281</v>
      </c>
      <c r="O18" s="83" t="s">
        <v>82</v>
      </c>
      <c r="P18" s="83" t="s">
        <v>295</v>
      </c>
      <c r="Q18" s="83">
        <v>562</v>
      </c>
      <c r="R18" s="83" t="s">
        <v>334</v>
      </c>
      <c r="S18" s="83">
        <v>10.625</v>
      </c>
      <c r="T18" s="83">
        <v>8.8650000000000002</v>
      </c>
      <c r="U18" s="83">
        <v>1.921</v>
      </c>
      <c r="V18" s="83">
        <v>3.55</v>
      </c>
      <c r="W18" s="83">
        <v>5358</v>
      </c>
      <c r="X18" s="83">
        <v>111.2</v>
      </c>
      <c r="Y18" s="83">
        <v>0.19</v>
      </c>
      <c r="Z18" s="83">
        <v>656.4</v>
      </c>
      <c r="AA18" s="83">
        <v>0.84219999999999995</v>
      </c>
      <c r="AB18" s="83">
        <v>712.4</v>
      </c>
      <c r="AC18" s="83">
        <v>1.0227999999999999</v>
      </c>
      <c r="AD18" s="83">
        <v>586.6</v>
      </c>
      <c r="AE18" s="83">
        <v>1058.4000000000001</v>
      </c>
      <c r="AF18" s="83">
        <v>854.8</v>
      </c>
      <c r="AG18" s="83">
        <v>744.2</v>
      </c>
      <c r="AH18" s="83">
        <v>680.8</v>
      </c>
      <c r="AI18" s="83">
        <v>644.29999999999995</v>
      </c>
      <c r="AJ18" s="83">
        <v>621.70000000000005</v>
      </c>
      <c r="AK18" s="83">
        <v>597</v>
      </c>
      <c r="AL18" s="83">
        <v>0</v>
      </c>
      <c r="AM18" s="83">
        <v>0</v>
      </c>
      <c r="AN18" s="83">
        <v>0</v>
      </c>
      <c r="AO18" s="83">
        <v>0</v>
      </c>
      <c r="AP18" s="83">
        <v>0</v>
      </c>
      <c r="AQ18" s="83">
        <v>0</v>
      </c>
      <c r="AR18" s="83">
        <v>0</v>
      </c>
      <c r="AS18" s="83">
        <v>815.5</v>
      </c>
      <c r="AT18" s="83">
        <v>674.5</v>
      </c>
      <c r="AU18" s="83">
        <v>604.1</v>
      </c>
      <c r="AV18" s="83">
        <v>566.6</v>
      </c>
      <c r="AW18" s="83">
        <v>545.20000000000005</v>
      </c>
      <c r="AX18" s="83">
        <v>530.70000000000005</v>
      </c>
      <c r="AY18" s="83">
        <v>509.4</v>
      </c>
      <c r="AZ18" s="83">
        <v>0</v>
      </c>
      <c r="BA18" s="83">
        <v>0</v>
      </c>
      <c r="BB18" s="83">
        <v>0</v>
      </c>
      <c r="BC18" s="83">
        <v>0</v>
      </c>
      <c r="BD18" s="83">
        <v>0</v>
      </c>
      <c r="BE18" s="83">
        <v>0</v>
      </c>
      <c r="BF18" s="83">
        <v>0</v>
      </c>
      <c r="BG18" s="83">
        <v>1059.0999999999999</v>
      </c>
      <c r="BH18" s="83">
        <v>806</v>
      </c>
      <c r="BI18" s="83">
        <v>675.6</v>
      </c>
      <c r="BJ18" s="83">
        <v>602.29999999999995</v>
      </c>
      <c r="BK18" s="83">
        <v>565</v>
      </c>
      <c r="BL18" s="83">
        <v>536.9</v>
      </c>
      <c r="BM18" s="83">
        <v>490.3</v>
      </c>
      <c r="BN18" s="83">
        <v>42.4</v>
      </c>
      <c r="BO18" s="83">
        <v>40.799999999999997</v>
      </c>
      <c r="BP18" s="83">
        <v>39.299999999999997</v>
      </c>
      <c r="BQ18" s="83">
        <v>38.200000000000003</v>
      </c>
      <c r="BR18" s="83">
        <v>37.5</v>
      </c>
      <c r="BS18" s="83">
        <v>37</v>
      </c>
      <c r="BT18" s="83">
        <v>37.200000000000003</v>
      </c>
      <c r="BU18" s="83">
        <v>145.1</v>
      </c>
      <c r="BV18" s="83">
        <v>150.5</v>
      </c>
      <c r="BW18" s="83">
        <v>152.30000000000001</v>
      </c>
      <c r="BX18" s="83">
        <v>159.9</v>
      </c>
      <c r="BY18" s="83">
        <v>173.6</v>
      </c>
      <c r="BZ18" s="83">
        <v>179</v>
      </c>
      <c r="CA18" s="83">
        <v>179</v>
      </c>
      <c r="CB18" s="83">
        <v>1051.9000000000001</v>
      </c>
      <c r="CC18" s="83">
        <v>875.1</v>
      </c>
      <c r="CD18" s="83">
        <v>785.8</v>
      </c>
      <c r="CE18" s="83">
        <v>745.5</v>
      </c>
      <c r="CF18" s="83">
        <v>727.8</v>
      </c>
      <c r="CG18" s="83">
        <v>718</v>
      </c>
      <c r="CH18" s="83">
        <v>711.1</v>
      </c>
      <c r="CI18" s="83">
        <v>694.4</v>
      </c>
      <c r="CJ18" s="83">
        <v>594.70000000000005</v>
      </c>
      <c r="CK18" s="83">
        <v>553</v>
      </c>
      <c r="CL18" s="83">
        <v>533.9</v>
      </c>
      <c r="CM18" s="83">
        <v>524.9</v>
      </c>
      <c r="CN18" s="83">
        <v>519.9</v>
      </c>
      <c r="CO18" s="83">
        <v>515.20000000000005</v>
      </c>
      <c r="CP18" s="83">
        <v>662.1</v>
      </c>
      <c r="CQ18" s="83">
        <v>575.5</v>
      </c>
      <c r="CR18" s="83">
        <v>541.1</v>
      </c>
      <c r="CS18" s="83">
        <v>523.4</v>
      </c>
      <c r="CT18" s="83">
        <v>513.29999999999995</v>
      </c>
      <c r="CU18" s="83">
        <v>507.9</v>
      </c>
      <c r="CV18" s="83">
        <v>502.4</v>
      </c>
      <c r="CW18" s="83">
        <v>645.1</v>
      </c>
      <c r="CX18" s="83">
        <v>564.4</v>
      </c>
      <c r="CY18" s="83">
        <v>531.79999999999995</v>
      </c>
      <c r="CZ18" s="83">
        <v>513.9</v>
      </c>
      <c r="DA18" s="83">
        <v>501.1</v>
      </c>
      <c r="DB18" s="83">
        <v>492</v>
      </c>
      <c r="DC18" s="83">
        <v>482.2</v>
      </c>
      <c r="DD18" s="83">
        <v>659.6</v>
      </c>
      <c r="DE18" s="83">
        <v>568.79999999999995</v>
      </c>
      <c r="DF18" s="83">
        <v>527.79999999999995</v>
      </c>
      <c r="DG18" s="83">
        <v>506.7</v>
      </c>
      <c r="DH18" s="83">
        <v>493.2</v>
      </c>
      <c r="DI18" s="83">
        <v>484.9</v>
      </c>
      <c r="DJ18" s="83">
        <v>465.7</v>
      </c>
      <c r="DK18" s="83">
        <v>673</v>
      </c>
      <c r="DL18" s="83">
        <v>563.70000000000005</v>
      </c>
      <c r="DM18" s="83">
        <v>521.20000000000005</v>
      </c>
      <c r="DN18" s="83">
        <v>498.5</v>
      </c>
      <c r="DO18" s="83">
        <v>480.3</v>
      </c>
      <c r="DP18" s="83">
        <v>463.6</v>
      </c>
      <c r="DQ18" s="83">
        <v>436</v>
      </c>
      <c r="DR18" s="83">
        <v>694.4</v>
      </c>
      <c r="DS18" s="83">
        <v>576.79999999999995</v>
      </c>
      <c r="DT18" s="83">
        <v>526.4</v>
      </c>
      <c r="DU18" s="83">
        <v>500.5</v>
      </c>
      <c r="DV18" s="83">
        <v>481.2</v>
      </c>
      <c r="DW18" s="83">
        <v>462.8</v>
      </c>
      <c r="DX18" s="83">
        <v>426.7</v>
      </c>
      <c r="DY18" s="83">
        <v>770.6</v>
      </c>
      <c r="DZ18" s="83">
        <v>627.4</v>
      </c>
      <c r="EA18" s="83">
        <v>551.29999999999995</v>
      </c>
      <c r="EB18" s="83">
        <v>515.9</v>
      </c>
      <c r="EC18" s="83">
        <v>492.3</v>
      </c>
      <c r="ED18" s="83">
        <v>472.5</v>
      </c>
      <c r="EE18" s="83">
        <v>432.1</v>
      </c>
      <c r="EF18" s="83">
        <v>922.2</v>
      </c>
      <c r="EG18" s="83">
        <v>722.9</v>
      </c>
      <c r="EH18" s="83">
        <v>609.70000000000005</v>
      </c>
      <c r="EI18" s="83">
        <v>546.29999999999995</v>
      </c>
      <c r="EJ18" s="83">
        <v>514.70000000000005</v>
      </c>
      <c r="EK18" s="83">
        <v>492.7</v>
      </c>
      <c r="EL18" s="83">
        <v>454.9</v>
      </c>
      <c r="EM18" s="83">
        <v>1064.9000000000001</v>
      </c>
      <c r="EN18" s="83">
        <v>834.5</v>
      </c>
      <c r="EO18" s="83">
        <v>702.7</v>
      </c>
      <c r="EP18" s="83">
        <v>616.1</v>
      </c>
      <c r="EQ18" s="83">
        <v>560.9</v>
      </c>
      <c r="ER18" s="83">
        <v>525.5</v>
      </c>
      <c r="ES18" s="83">
        <v>482.9</v>
      </c>
      <c r="ET18" s="83">
        <v>0.8054</v>
      </c>
      <c r="EU18" s="83">
        <v>1.0296000000000001</v>
      </c>
      <c r="EV18" s="83">
        <v>1.1399999999999999</v>
      </c>
      <c r="EW18" s="83">
        <v>0.62719999999999998</v>
      </c>
      <c r="EX18" s="83">
        <v>0.84830000000000005</v>
      </c>
      <c r="EY18" s="83">
        <v>0.97070000000000001</v>
      </c>
      <c r="EZ18" s="83">
        <v>0</v>
      </c>
      <c r="FA18" s="83">
        <v>0</v>
      </c>
      <c r="FB18" s="83">
        <v>0.94210000000000005</v>
      </c>
      <c r="FC18" s="83">
        <v>636.9</v>
      </c>
      <c r="FD18" s="83" t="s">
        <v>335</v>
      </c>
      <c r="FE18" s="83">
        <v>8.4440000000000008</v>
      </c>
      <c r="FF18" s="83">
        <v>6072</v>
      </c>
      <c r="FG18" s="83">
        <v>24.7</v>
      </c>
      <c r="FH18" s="83">
        <v>34.9</v>
      </c>
      <c r="FI18" s="83">
        <v>33.5</v>
      </c>
      <c r="FJ18" s="83">
        <v>77.099999999999994</v>
      </c>
      <c r="FK18" s="83">
        <v>66.3</v>
      </c>
      <c r="FL18" s="83">
        <v>745</v>
      </c>
      <c r="FM18" s="83">
        <v>582.79999999999995</v>
      </c>
      <c r="FN18" s="83">
        <v>526.29999999999995</v>
      </c>
      <c r="FO18" s="83">
        <v>956.6</v>
      </c>
      <c r="FP18" s="83">
        <v>707.3</v>
      </c>
      <c r="FQ18" s="83">
        <v>618.1</v>
      </c>
      <c r="FR18" s="83">
        <v>629.70000000000005</v>
      </c>
      <c r="FS18" s="83">
        <v>597.9</v>
      </c>
      <c r="FT18" s="83">
        <v>0.95289999999999997</v>
      </c>
      <c r="FU18" s="83">
        <v>1.0035000000000001</v>
      </c>
      <c r="FV18" s="83"/>
      <c r="FW18" s="83"/>
      <c r="FX18" s="83"/>
      <c r="FY18" s="83"/>
    </row>
    <row r="19" spans="1:181" x14ac:dyDescent="0.3">
      <c r="A19" s="83" t="s">
        <v>274</v>
      </c>
      <c r="B19" s="83">
        <v>230440</v>
      </c>
      <c r="C19" s="83" t="s">
        <v>512</v>
      </c>
      <c r="D19" s="83" t="s">
        <v>513</v>
      </c>
      <c r="E19" s="83" t="s">
        <v>514</v>
      </c>
      <c r="F19" s="83" t="s">
        <v>515</v>
      </c>
      <c r="G19" s="83" t="s">
        <v>516</v>
      </c>
      <c r="H19" s="83" t="s">
        <v>517</v>
      </c>
      <c r="I19" s="83">
        <v>2019</v>
      </c>
      <c r="J19" s="83" t="s">
        <v>288</v>
      </c>
      <c r="K19" s="83"/>
      <c r="L19" s="83"/>
      <c r="M19" s="83"/>
      <c r="N19" s="83" t="s">
        <v>281</v>
      </c>
      <c r="O19" s="83" t="s">
        <v>82</v>
      </c>
      <c r="P19" s="83" t="s">
        <v>295</v>
      </c>
      <c r="Q19" s="83">
        <v>700</v>
      </c>
      <c r="R19" s="83" t="s">
        <v>518</v>
      </c>
      <c r="S19" s="83">
        <v>14.766999999999999</v>
      </c>
      <c r="T19" s="83">
        <v>14.026</v>
      </c>
      <c r="U19" s="83">
        <v>3.0049999999999999</v>
      </c>
      <c r="V19" s="83">
        <v>4.5599999999999996</v>
      </c>
      <c r="W19" s="83">
        <v>14500</v>
      </c>
      <c r="X19" s="83">
        <v>126.9</v>
      </c>
      <c r="Y19" s="83">
        <v>0.17</v>
      </c>
      <c r="Z19" s="83">
        <v>528.1</v>
      </c>
      <c r="AA19" s="83">
        <v>1.0273000000000001</v>
      </c>
      <c r="AB19" s="83">
        <v>584</v>
      </c>
      <c r="AC19" s="83">
        <v>1.2722</v>
      </c>
      <c r="AD19" s="83">
        <v>471.6</v>
      </c>
      <c r="AE19" s="83">
        <v>853.8</v>
      </c>
      <c r="AF19" s="83">
        <v>689.6</v>
      </c>
      <c r="AG19" s="83">
        <v>603.79999999999995</v>
      </c>
      <c r="AH19" s="83">
        <v>559</v>
      </c>
      <c r="AI19" s="83">
        <v>535.6</v>
      </c>
      <c r="AJ19" s="83">
        <v>521.29999999999995</v>
      </c>
      <c r="AK19" s="83">
        <v>493.8</v>
      </c>
      <c r="AL19" s="83">
        <v>0</v>
      </c>
      <c r="AM19" s="83">
        <v>0</v>
      </c>
      <c r="AN19" s="83">
        <v>0</v>
      </c>
      <c r="AO19" s="83">
        <v>0</v>
      </c>
      <c r="AP19" s="83">
        <v>0</v>
      </c>
      <c r="AQ19" s="83">
        <v>0</v>
      </c>
      <c r="AR19" s="83">
        <v>0</v>
      </c>
      <c r="AS19" s="83">
        <v>658.3</v>
      </c>
      <c r="AT19" s="83">
        <v>542.20000000000005</v>
      </c>
      <c r="AU19" s="83">
        <v>484.7</v>
      </c>
      <c r="AV19" s="83">
        <v>455.5</v>
      </c>
      <c r="AW19" s="83">
        <v>438.7</v>
      </c>
      <c r="AX19" s="83">
        <v>427.2</v>
      </c>
      <c r="AY19" s="83">
        <v>408.8</v>
      </c>
      <c r="AZ19" s="83">
        <v>0</v>
      </c>
      <c r="BA19" s="83">
        <v>0</v>
      </c>
      <c r="BB19" s="83">
        <v>0</v>
      </c>
      <c r="BC19" s="83">
        <v>0</v>
      </c>
      <c r="BD19" s="83">
        <v>0</v>
      </c>
      <c r="BE19" s="83">
        <v>0</v>
      </c>
      <c r="BF19" s="83">
        <v>0</v>
      </c>
      <c r="BG19" s="83">
        <v>852</v>
      </c>
      <c r="BH19" s="83">
        <v>649.29999999999995</v>
      </c>
      <c r="BI19" s="83">
        <v>545.20000000000005</v>
      </c>
      <c r="BJ19" s="83">
        <v>486.3</v>
      </c>
      <c r="BK19" s="83">
        <v>455.1</v>
      </c>
      <c r="BL19" s="83">
        <v>430.7</v>
      </c>
      <c r="BM19" s="83">
        <v>391.2</v>
      </c>
      <c r="BN19" s="83">
        <v>43</v>
      </c>
      <c r="BO19" s="83">
        <v>40.6</v>
      </c>
      <c r="BP19" s="83">
        <v>39.4</v>
      </c>
      <c r="BQ19" s="83">
        <v>38.700000000000003</v>
      </c>
      <c r="BR19" s="83">
        <v>38.200000000000003</v>
      </c>
      <c r="BS19" s="83">
        <v>38.1</v>
      </c>
      <c r="BT19" s="83">
        <v>38.200000000000003</v>
      </c>
      <c r="BU19" s="83">
        <v>142.6</v>
      </c>
      <c r="BV19" s="83">
        <v>146</v>
      </c>
      <c r="BW19" s="83">
        <v>148.69999999999999</v>
      </c>
      <c r="BX19" s="83">
        <v>150.5</v>
      </c>
      <c r="BY19" s="83">
        <v>150.69999999999999</v>
      </c>
      <c r="BZ19" s="83">
        <v>150.69999999999999</v>
      </c>
      <c r="CA19" s="83">
        <v>175.7</v>
      </c>
      <c r="CB19" s="83">
        <v>871.7</v>
      </c>
      <c r="CC19" s="83">
        <v>718.2</v>
      </c>
      <c r="CD19" s="83">
        <v>646.9</v>
      </c>
      <c r="CE19" s="83">
        <v>616.6</v>
      </c>
      <c r="CF19" s="83">
        <v>600.9</v>
      </c>
      <c r="CG19" s="83">
        <v>592.20000000000005</v>
      </c>
      <c r="CH19" s="83">
        <v>586.1</v>
      </c>
      <c r="CI19" s="83">
        <v>573.29999999999995</v>
      </c>
      <c r="CJ19" s="83">
        <v>485.2</v>
      </c>
      <c r="CK19" s="83">
        <v>445.7</v>
      </c>
      <c r="CL19" s="83">
        <v>429.4</v>
      </c>
      <c r="CM19" s="83">
        <v>421.7</v>
      </c>
      <c r="CN19" s="83">
        <v>417.2</v>
      </c>
      <c r="CO19" s="83">
        <v>412.9</v>
      </c>
      <c r="CP19" s="83">
        <v>544.20000000000005</v>
      </c>
      <c r="CQ19" s="83">
        <v>466.5</v>
      </c>
      <c r="CR19" s="83">
        <v>431.4</v>
      </c>
      <c r="CS19" s="83">
        <v>416.2</v>
      </c>
      <c r="CT19" s="83">
        <v>409</v>
      </c>
      <c r="CU19" s="83">
        <v>404.6</v>
      </c>
      <c r="CV19" s="83">
        <v>400.1</v>
      </c>
      <c r="CW19" s="83">
        <v>524.79999999999995</v>
      </c>
      <c r="CX19" s="83">
        <v>454.5</v>
      </c>
      <c r="CY19" s="83">
        <v>421.6</v>
      </c>
      <c r="CZ19" s="83">
        <v>404.9</v>
      </c>
      <c r="DA19" s="83">
        <v>394.7</v>
      </c>
      <c r="DB19" s="83">
        <v>388.3</v>
      </c>
      <c r="DC19" s="83">
        <v>380.5</v>
      </c>
      <c r="DD19" s="83">
        <v>534.79999999999995</v>
      </c>
      <c r="DE19" s="83">
        <v>458.6</v>
      </c>
      <c r="DF19" s="83">
        <v>422.9</v>
      </c>
      <c r="DG19" s="83">
        <v>402.9</v>
      </c>
      <c r="DH19" s="83">
        <v>388.9</v>
      </c>
      <c r="DI19" s="83">
        <v>377.9</v>
      </c>
      <c r="DJ19" s="83">
        <v>362.6</v>
      </c>
      <c r="DK19" s="83">
        <v>535.9</v>
      </c>
      <c r="DL19" s="83">
        <v>447.8</v>
      </c>
      <c r="DM19" s="83">
        <v>409.4</v>
      </c>
      <c r="DN19" s="83">
        <v>389.8</v>
      </c>
      <c r="DO19" s="83">
        <v>378.4</v>
      </c>
      <c r="DP19" s="83">
        <v>368.6</v>
      </c>
      <c r="DQ19" s="83">
        <v>352.5</v>
      </c>
      <c r="DR19" s="83">
        <v>549</v>
      </c>
      <c r="DS19" s="83">
        <v>454.1</v>
      </c>
      <c r="DT19" s="83">
        <v>411.9</v>
      </c>
      <c r="DU19" s="83">
        <v>388.4</v>
      </c>
      <c r="DV19" s="83">
        <v>369.5</v>
      </c>
      <c r="DW19" s="83">
        <v>355.5</v>
      </c>
      <c r="DX19" s="83">
        <v>336</v>
      </c>
      <c r="DY19" s="83">
        <v>609.20000000000005</v>
      </c>
      <c r="DZ19" s="83">
        <v>491</v>
      </c>
      <c r="EA19" s="83">
        <v>431.4</v>
      </c>
      <c r="EB19" s="83">
        <v>401</v>
      </c>
      <c r="EC19" s="83">
        <v>378.8</v>
      </c>
      <c r="ED19" s="83">
        <v>358.3</v>
      </c>
      <c r="EE19" s="83">
        <v>320</v>
      </c>
      <c r="EF19" s="83">
        <v>723.9</v>
      </c>
      <c r="EG19" s="83">
        <v>572.4</v>
      </c>
      <c r="EH19" s="83">
        <v>485.6</v>
      </c>
      <c r="EI19" s="83">
        <v>434.5</v>
      </c>
      <c r="EJ19" s="83">
        <v>407.8</v>
      </c>
      <c r="EK19" s="83">
        <v>390.3</v>
      </c>
      <c r="EL19" s="83">
        <v>359.3</v>
      </c>
      <c r="EM19" s="83">
        <v>835.9</v>
      </c>
      <c r="EN19" s="83">
        <v>661</v>
      </c>
      <c r="EO19" s="83">
        <v>560.70000000000005</v>
      </c>
      <c r="EP19" s="83">
        <v>501.4</v>
      </c>
      <c r="EQ19" s="83">
        <v>470.3</v>
      </c>
      <c r="ER19" s="83">
        <v>450.4</v>
      </c>
      <c r="ES19" s="83">
        <v>401.4</v>
      </c>
      <c r="ET19" s="83">
        <v>0.99960000000000004</v>
      </c>
      <c r="EU19" s="83">
        <v>1.2813000000000001</v>
      </c>
      <c r="EV19" s="83">
        <v>1.4178999999999999</v>
      </c>
      <c r="EW19" s="83">
        <v>0.77749999999999997</v>
      </c>
      <c r="EX19" s="83">
        <v>1.0363</v>
      </c>
      <c r="EY19" s="83">
        <v>1.1660999999999999</v>
      </c>
      <c r="EZ19" s="83">
        <v>0</v>
      </c>
      <c r="FA19" s="83">
        <v>0</v>
      </c>
      <c r="FB19" s="83">
        <v>1.1692</v>
      </c>
      <c r="FC19" s="83">
        <v>513.20000000000005</v>
      </c>
      <c r="FD19" s="83" t="s">
        <v>519</v>
      </c>
      <c r="FE19" s="83">
        <v>12.879</v>
      </c>
      <c r="FF19" s="83">
        <v>15484</v>
      </c>
      <c r="FG19" s="83">
        <v>49.9</v>
      </c>
      <c r="FH19" s="83">
        <v>80.400000000000006</v>
      </c>
      <c r="FI19" s="83">
        <v>61.8</v>
      </c>
      <c r="FJ19" s="83">
        <v>0</v>
      </c>
      <c r="FK19" s="83">
        <v>216.4</v>
      </c>
      <c r="FL19" s="83">
        <v>600.20000000000005</v>
      </c>
      <c r="FM19" s="83">
        <v>468.3</v>
      </c>
      <c r="FN19" s="83">
        <v>423.2</v>
      </c>
      <c r="FO19" s="83">
        <v>771.7</v>
      </c>
      <c r="FP19" s="83">
        <v>579</v>
      </c>
      <c r="FQ19" s="83">
        <v>514.5</v>
      </c>
      <c r="FR19" s="83">
        <v>510</v>
      </c>
      <c r="FS19" s="83">
        <v>478.2</v>
      </c>
      <c r="FT19" s="83">
        <v>1.1765000000000001</v>
      </c>
      <c r="FU19" s="83">
        <v>1.2547999999999999</v>
      </c>
      <c r="FV19" s="83"/>
      <c r="FW19" s="83"/>
      <c r="FX19" s="83"/>
      <c r="FY19" s="83"/>
    </row>
    <row r="20" spans="1:181" x14ac:dyDescent="0.3">
      <c r="A20" s="83" t="s">
        <v>274</v>
      </c>
      <c r="B20" s="83">
        <v>230301</v>
      </c>
      <c r="C20" s="83" t="s">
        <v>446</v>
      </c>
      <c r="D20" s="83" t="s">
        <v>72</v>
      </c>
      <c r="E20" s="83" t="s">
        <v>73</v>
      </c>
      <c r="F20" s="83" t="s">
        <v>74</v>
      </c>
      <c r="G20" s="83" t="s">
        <v>373</v>
      </c>
      <c r="H20" s="83" t="s">
        <v>374</v>
      </c>
      <c r="I20" s="83">
        <v>2005</v>
      </c>
      <c r="J20" s="83" t="s">
        <v>280</v>
      </c>
      <c r="K20" s="83"/>
      <c r="L20" s="83"/>
      <c r="M20" s="83"/>
      <c r="N20" s="83" t="s">
        <v>281</v>
      </c>
      <c r="O20" s="83" t="s">
        <v>82</v>
      </c>
      <c r="P20" s="83" t="s">
        <v>295</v>
      </c>
      <c r="Q20" s="83">
        <v>680</v>
      </c>
      <c r="R20" s="83" t="s">
        <v>447</v>
      </c>
      <c r="S20" s="83">
        <v>10.6</v>
      </c>
      <c r="T20" s="83">
        <v>9.4239999999999995</v>
      </c>
      <c r="U20" s="83">
        <v>2.1539999999999999</v>
      </c>
      <c r="V20" s="83">
        <v>3.25</v>
      </c>
      <c r="W20" s="83">
        <v>4410</v>
      </c>
      <c r="X20" s="83">
        <v>119.9</v>
      </c>
      <c r="Y20" s="83">
        <v>0.01</v>
      </c>
      <c r="Z20" s="83">
        <v>592.79999999999995</v>
      </c>
      <c r="AA20" s="83">
        <v>0.91979999999999995</v>
      </c>
      <c r="AB20" s="83">
        <v>652.29999999999995</v>
      </c>
      <c r="AC20" s="83">
        <v>1.1242000000000001</v>
      </c>
      <c r="AD20" s="83">
        <v>533.70000000000005</v>
      </c>
      <c r="AE20" s="83">
        <v>931.4</v>
      </c>
      <c r="AF20" s="83">
        <v>759.4</v>
      </c>
      <c r="AG20" s="83">
        <v>673.6</v>
      </c>
      <c r="AH20" s="83">
        <v>629.6</v>
      </c>
      <c r="AI20" s="83">
        <v>600.79999999999995</v>
      </c>
      <c r="AJ20" s="83">
        <v>581.70000000000005</v>
      </c>
      <c r="AK20" s="83">
        <v>557.4</v>
      </c>
      <c r="AL20" s="83">
        <v>0</v>
      </c>
      <c r="AM20" s="83">
        <v>0</v>
      </c>
      <c r="AN20" s="83">
        <v>0</v>
      </c>
      <c r="AO20" s="83">
        <v>0</v>
      </c>
      <c r="AP20" s="83">
        <v>0</v>
      </c>
      <c r="AQ20" s="83">
        <v>0</v>
      </c>
      <c r="AR20" s="83">
        <v>0</v>
      </c>
      <c r="AS20" s="83">
        <v>715.2</v>
      </c>
      <c r="AT20" s="83">
        <v>601.4</v>
      </c>
      <c r="AU20" s="83">
        <v>548.29999999999995</v>
      </c>
      <c r="AV20" s="83">
        <v>520.1</v>
      </c>
      <c r="AW20" s="83">
        <v>501.2</v>
      </c>
      <c r="AX20" s="83">
        <v>486.6</v>
      </c>
      <c r="AY20" s="83">
        <v>464.2</v>
      </c>
      <c r="AZ20" s="83">
        <v>0</v>
      </c>
      <c r="BA20" s="83">
        <v>0</v>
      </c>
      <c r="BB20" s="83">
        <v>0</v>
      </c>
      <c r="BC20" s="83">
        <v>0</v>
      </c>
      <c r="BD20" s="83">
        <v>0</v>
      </c>
      <c r="BE20" s="83">
        <v>0</v>
      </c>
      <c r="BF20" s="83">
        <v>0</v>
      </c>
      <c r="BG20" s="83">
        <v>930.3</v>
      </c>
      <c r="BH20" s="83">
        <v>716.2</v>
      </c>
      <c r="BI20" s="83">
        <v>611.9</v>
      </c>
      <c r="BJ20" s="83">
        <v>554.1</v>
      </c>
      <c r="BK20" s="83">
        <v>520.20000000000005</v>
      </c>
      <c r="BL20" s="83">
        <v>491.6</v>
      </c>
      <c r="BM20" s="83">
        <v>443.3</v>
      </c>
      <c r="BN20" s="83">
        <v>42</v>
      </c>
      <c r="BO20" s="83">
        <v>40</v>
      </c>
      <c r="BP20" s="83">
        <v>38.200000000000003</v>
      </c>
      <c r="BQ20" s="83">
        <v>37.5</v>
      </c>
      <c r="BR20" s="83">
        <v>37.6</v>
      </c>
      <c r="BS20" s="83">
        <v>37.6</v>
      </c>
      <c r="BT20" s="83">
        <v>38.200000000000003</v>
      </c>
      <c r="BU20" s="83">
        <v>143.30000000000001</v>
      </c>
      <c r="BV20" s="83">
        <v>147.80000000000001</v>
      </c>
      <c r="BW20" s="83">
        <v>153.19999999999999</v>
      </c>
      <c r="BX20" s="83">
        <v>159.19999999999999</v>
      </c>
      <c r="BY20" s="83">
        <v>172.7</v>
      </c>
      <c r="BZ20" s="83">
        <v>177.2</v>
      </c>
      <c r="CA20" s="83">
        <v>176.6</v>
      </c>
      <c r="CB20" s="83">
        <v>942.4</v>
      </c>
      <c r="CC20" s="83">
        <v>785.7</v>
      </c>
      <c r="CD20" s="83">
        <v>721.2</v>
      </c>
      <c r="CE20" s="83">
        <v>699</v>
      </c>
      <c r="CF20" s="83">
        <v>688.2</v>
      </c>
      <c r="CG20" s="83">
        <v>682.3</v>
      </c>
      <c r="CH20" s="83">
        <v>684</v>
      </c>
      <c r="CI20" s="83">
        <v>625.79999999999995</v>
      </c>
      <c r="CJ20" s="83">
        <v>541.5</v>
      </c>
      <c r="CK20" s="83">
        <v>509.9</v>
      </c>
      <c r="CL20" s="83">
        <v>498.8</v>
      </c>
      <c r="CM20" s="83">
        <v>492.9</v>
      </c>
      <c r="CN20" s="83">
        <v>489.4</v>
      </c>
      <c r="CO20" s="83">
        <v>486.8</v>
      </c>
      <c r="CP20" s="83">
        <v>598</v>
      </c>
      <c r="CQ20" s="83">
        <v>526.5</v>
      </c>
      <c r="CR20" s="83">
        <v>497.8</v>
      </c>
      <c r="CS20" s="83">
        <v>485.8</v>
      </c>
      <c r="CT20" s="83">
        <v>479.3</v>
      </c>
      <c r="CU20" s="83">
        <v>475.2</v>
      </c>
      <c r="CV20" s="83">
        <v>471</v>
      </c>
      <c r="CW20" s="83">
        <v>570.70000000000005</v>
      </c>
      <c r="CX20" s="83">
        <v>510.7</v>
      </c>
      <c r="CY20" s="83">
        <v>488.7</v>
      </c>
      <c r="CZ20" s="83">
        <v>470.9</v>
      </c>
      <c r="DA20" s="83">
        <v>460.2</v>
      </c>
      <c r="DB20" s="83">
        <v>453.5</v>
      </c>
      <c r="DC20" s="83">
        <v>445.8</v>
      </c>
      <c r="DD20" s="83">
        <v>555.1</v>
      </c>
      <c r="DE20" s="83">
        <v>497.9</v>
      </c>
      <c r="DF20" s="83">
        <v>472.5</v>
      </c>
      <c r="DG20" s="83">
        <v>459</v>
      </c>
      <c r="DH20" s="83">
        <v>448.3</v>
      </c>
      <c r="DI20" s="83">
        <v>436.4</v>
      </c>
      <c r="DJ20" s="83">
        <v>421.5</v>
      </c>
      <c r="DK20" s="83">
        <v>573</v>
      </c>
      <c r="DL20" s="83">
        <v>504.1</v>
      </c>
      <c r="DM20" s="83">
        <v>471.4</v>
      </c>
      <c r="DN20" s="83">
        <v>445.5</v>
      </c>
      <c r="DO20" s="83">
        <v>424.8</v>
      </c>
      <c r="DP20" s="83">
        <v>408.5</v>
      </c>
      <c r="DQ20" s="83">
        <v>384.9</v>
      </c>
      <c r="DR20" s="83">
        <v>603.5</v>
      </c>
      <c r="DS20" s="83">
        <v>515.5</v>
      </c>
      <c r="DT20" s="83">
        <v>476.5</v>
      </c>
      <c r="DU20" s="83">
        <v>447.2</v>
      </c>
      <c r="DV20" s="83">
        <v>422.6</v>
      </c>
      <c r="DW20" s="83">
        <v>402.4</v>
      </c>
      <c r="DX20" s="83">
        <v>363.8</v>
      </c>
      <c r="DY20" s="83">
        <v>673.6</v>
      </c>
      <c r="DZ20" s="83">
        <v>552.20000000000005</v>
      </c>
      <c r="EA20" s="83">
        <v>497.8</v>
      </c>
      <c r="EB20" s="83">
        <v>465.7</v>
      </c>
      <c r="EC20" s="83">
        <v>437.1</v>
      </c>
      <c r="ED20" s="83">
        <v>409.8</v>
      </c>
      <c r="EE20" s="83">
        <v>349.6</v>
      </c>
      <c r="EF20" s="83">
        <v>797</v>
      </c>
      <c r="EG20" s="83">
        <v>634.79999999999995</v>
      </c>
      <c r="EH20" s="83">
        <v>544.4</v>
      </c>
      <c r="EI20" s="83">
        <v>497.1</v>
      </c>
      <c r="EJ20" s="83">
        <v>467.1</v>
      </c>
      <c r="EK20" s="83">
        <v>440.4</v>
      </c>
      <c r="EL20" s="83">
        <v>387.8</v>
      </c>
      <c r="EM20" s="83">
        <v>920.3</v>
      </c>
      <c r="EN20" s="83">
        <v>733</v>
      </c>
      <c r="EO20" s="83">
        <v>626.1</v>
      </c>
      <c r="EP20" s="83">
        <v>560.1</v>
      </c>
      <c r="EQ20" s="83">
        <v>513.5</v>
      </c>
      <c r="ER20" s="83">
        <v>481.1</v>
      </c>
      <c r="ES20" s="83">
        <v>430.9</v>
      </c>
      <c r="ET20" s="83">
        <v>0.91149999999999998</v>
      </c>
      <c r="EU20" s="83">
        <v>1.1288</v>
      </c>
      <c r="EV20" s="83">
        <v>1.2451000000000001</v>
      </c>
      <c r="EW20" s="83">
        <v>0.70979999999999999</v>
      </c>
      <c r="EX20" s="83">
        <v>0.92610000000000003</v>
      </c>
      <c r="EY20" s="83">
        <v>1.0391999999999999</v>
      </c>
      <c r="EZ20" s="83">
        <v>0</v>
      </c>
      <c r="FA20" s="83">
        <v>0</v>
      </c>
      <c r="FB20" s="83">
        <v>1.0362</v>
      </c>
      <c r="FC20" s="83">
        <v>579</v>
      </c>
      <c r="FD20" s="83" t="s">
        <v>448</v>
      </c>
      <c r="FE20" s="83">
        <v>9.2759999999999998</v>
      </c>
      <c r="FF20" s="83">
        <v>5262</v>
      </c>
      <c r="FG20" s="83">
        <v>24.3</v>
      </c>
      <c r="FH20" s="83">
        <v>42.7</v>
      </c>
      <c r="FI20" s="83">
        <v>33.799999999999997</v>
      </c>
      <c r="FJ20" s="83">
        <v>102.6</v>
      </c>
      <c r="FK20" s="83">
        <v>102.5</v>
      </c>
      <c r="FL20" s="83">
        <v>658.3</v>
      </c>
      <c r="FM20" s="83">
        <v>531.5</v>
      </c>
      <c r="FN20" s="83">
        <v>481.9</v>
      </c>
      <c r="FO20" s="83">
        <v>845.3</v>
      </c>
      <c r="FP20" s="83">
        <v>647.9</v>
      </c>
      <c r="FQ20" s="83">
        <v>577.4</v>
      </c>
      <c r="FR20" s="83">
        <v>577.1</v>
      </c>
      <c r="FS20" s="83">
        <v>537.79999999999995</v>
      </c>
      <c r="FT20" s="83">
        <v>1.0397000000000001</v>
      </c>
      <c r="FU20" s="83">
        <v>1.1156999999999999</v>
      </c>
      <c r="FV20" s="83"/>
      <c r="FW20" s="83"/>
      <c r="FX20" s="83"/>
      <c r="FY20" s="83"/>
    </row>
    <row r="21" spans="1:181" x14ac:dyDescent="0.3">
      <c r="A21" s="83" t="s">
        <v>274</v>
      </c>
      <c r="B21" s="83">
        <v>230320</v>
      </c>
      <c r="C21" s="83" t="s">
        <v>380</v>
      </c>
      <c r="D21" s="83" t="s">
        <v>37</v>
      </c>
      <c r="E21" s="83" t="s">
        <v>38</v>
      </c>
      <c r="F21" s="83" t="s">
        <v>39</v>
      </c>
      <c r="G21" s="83" t="s">
        <v>381</v>
      </c>
      <c r="H21" s="83" t="s">
        <v>342</v>
      </c>
      <c r="I21" s="83">
        <v>1999</v>
      </c>
      <c r="J21" s="83" t="s">
        <v>280</v>
      </c>
      <c r="K21" s="83"/>
      <c r="L21" s="83"/>
      <c r="M21" s="83"/>
      <c r="N21" s="83" t="s">
        <v>281</v>
      </c>
      <c r="O21" s="83" t="s">
        <v>82</v>
      </c>
      <c r="P21" s="83" t="s">
        <v>282</v>
      </c>
      <c r="Q21" s="83">
        <v>595</v>
      </c>
      <c r="R21" s="83" t="s">
        <v>382</v>
      </c>
      <c r="S21" s="83">
        <v>9.5</v>
      </c>
      <c r="T21" s="83">
        <v>8.6959999999999997</v>
      </c>
      <c r="U21" s="83">
        <v>2.0059999999999998</v>
      </c>
      <c r="V21" s="83">
        <v>3.24</v>
      </c>
      <c r="W21" s="83">
        <v>3250</v>
      </c>
      <c r="X21" s="83">
        <v>112.4</v>
      </c>
      <c r="Y21" s="83">
        <v>0</v>
      </c>
      <c r="Z21" s="83">
        <v>613</v>
      </c>
      <c r="AA21" s="83">
        <v>0.9002</v>
      </c>
      <c r="AB21" s="83">
        <v>666.5</v>
      </c>
      <c r="AC21" s="83">
        <v>1.0869</v>
      </c>
      <c r="AD21" s="83">
        <v>552</v>
      </c>
      <c r="AE21" s="83">
        <v>951.4</v>
      </c>
      <c r="AF21" s="83">
        <v>777.4</v>
      </c>
      <c r="AG21" s="83">
        <v>689.1</v>
      </c>
      <c r="AH21" s="83">
        <v>643.20000000000005</v>
      </c>
      <c r="AI21" s="83">
        <v>613.4</v>
      </c>
      <c r="AJ21" s="83">
        <v>594.1</v>
      </c>
      <c r="AK21" s="83">
        <v>566.6</v>
      </c>
      <c r="AL21" s="83">
        <v>0</v>
      </c>
      <c r="AM21" s="83">
        <v>0</v>
      </c>
      <c r="AN21" s="83">
        <v>0</v>
      </c>
      <c r="AO21" s="83">
        <v>0</v>
      </c>
      <c r="AP21" s="83">
        <v>0</v>
      </c>
      <c r="AQ21" s="83">
        <v>0</v>
      </c>
      <c r="AR21" s="83">
        <v>0</v>
      </c>
      <c r="AS21" s="83">
        <v>738.6</v>
      </c>
      <c r="AT21" s="83">
        <v>621.6</v>
      </c>
      <c r="AU21" s="83">
        <v>567.70000000000005</v>
      </c>
      <c r="AV21" s="83">
        <v>538.4</v>
      </c>
      <c r="AW21" s="83">
        <v>518.29999999999995</v>
      </c>
      <c r="AX21" s="83">
        <v>503.2</v>
      </c>
      <c r="AY21" s="83">
        <v>478</v>
      </c>
      <c r="AZ21" s="83">
        <v>0</v>
      </c>
      <c r="BA21" s="83">
        <v>0</v>
      </c>
      <c r="BB21" s="83">
        <v>0</v>
      </c>
      <c r="BC21" s="83">
        <v>0</v>
      </c>
      <c r="BD21" s="83">
        <v>0</v>
      </c>
      <c r="BE21" s="83">
        <v>0</v>
      </c>
      <c r="BF21" s="83">
        <v>0</v>
      </c>
      <c r="BG21" s="83">
        <v>950.9</v>
      </c>
      <c r="BH21" s="83">
        <v>735.5</v>
      </c>
      <c r="BI21" s="83">
        <v>629.79999999999995</v>
      </c>
      <c r="BJ21" s="83">
        <v>571.29999999999995</v>
      </c>
      <c r="BK21" s="83">
        <v>536.9</v>
      </c>
      <c r="BL21" s="83">
        <v>507.9</v>
      </c>
      <c r="BM21" s="83">
        <v>458.5</v>
      </c>
      <c r="BN21" s="83">
        <v>41.8</v>
      </c>
      <c r="BO21" s="83">
        <v>39.4</v>
      </c>
      <c r="BP21" s="83">
        <v>37</v>
      </c>
      <c r="BQ21" s="83">
        <v>36</v>
      </c>
      <c r="BR21" s="83">
        <v>35.4</v>
      </c>
      <c r="BS21" s="83">
        <v>35.200000000000003</v>
      </c>
      <c r="BT21" s="83">
        <v>35.700000000000003</v>
      </c>
      <c r="BU21" s="83">
        <v>142.4</v>
      </c>
      <c r="BV21" s="83">
        <v>147.30000000000001</v>
      </c>
      <c r="BW21" s="83">
        <v>153.19999999999999</v>
      </c>
      <c r="BX21" s="83">
        <v>161.9</v>
      </c>
      <c r="BY21" s="83">
        <v>175.4</v>
      </c>
      <c r="BZ21" s="83">
        <v>178.1</v>
      </c>
      <c r="CA21" s="83">
        <v>178.4</v>
      </c>
      <c r="CB21" s="83">
        <v>955.4</v>
      </c>
      <c r="CC21" s="83">
        <v>798</v>
      </c>
      <c r="CD21" s="83">
        <v>729.1</v>
      </c>
      <c r="CE21" s="83">
        <v>704.3</v>
      </c>
      <c r="CF21" s="83">
        <v>692.2</v>
      </c>
      <c r="CG21" s="83">
        <v>685.4</v>
      </c>
      <c r="CH21" s="83">
        <v>682</v>
      </c>
      <c r="CI21" s="83">
        <v>637.20000000000005</v>
      </c>
      <c r="CJ21" s="83">
        <v>557</v>
      </c>
      <c r="CK21" s="83">
        <v>528.5</v>
      </c>
      <c r="CL21" s="83">
        <v>516.20000000000005</v>
      </c>
      <c r="CM21" s="83">
        <v>509.7</v>
      </c>
      <c r="CN21" s="83">
        <v>505.5</v>
      </c>
      <c r="CO21" s="83">
        <v>501.2</v>
      </c>
      <c r="CP21" s="83">
        <v>610.20000000000005</v>
      </c>
      <c r="CQ21" s="83">
        <v>543.9</v>
      </c>
      <c r="CR21" s="83">
        <v>518.4</v>
      </c>
      <c r="CS21" s="83">
        <v>504.7</v>
      </c>
      <c r="CT21" s="83">
        <v>497.3</v>
      </c>
      <c r="CU21" s="83">
        <v>492.1</v>
      </c>
      <c r="CV21" s="83">
        <v>486.4</v>
      </c>
      <c r="CW21" s="83">
        <v>595.79999999999995</v>
      </c>
      <c r="CX21" s="83">
        <v>535.9</v>
      </c>
      <c r="CY21" s="83">
        <v>509.7</v>
      </c>
      <c r="CZ21" s="83">
        <v>492.2</v>
      </c>
      <c r="DA21" s="83">
        <v>479.6</v>
      </c>
      <c r="DB21" s="83">
        <v>471.7</v>
      </c>
      <c r="DC21" s="83">
        <v>461.8</v>
      </c>
      <c r="DD21" s="83">
        <v>607.9</v>
      </c>
      <c r="DE21" s="83">
        <v>535.1</v>
      </c>
      <c r="DF21" s="83">
        <v>506.9</v>
      </c>
      <c r="DG21" s="83">
        <v>488</v>
      </c>
      <c r="DH21" s="83">
        <v>471</v>
      </c>
      <c r="DI21" s="83">
        <v>457.2</v>
      </c>
      <c r="DJ21" s="83">
        <v>437.5</v>
      </c>
      <c r="DK21" s="83">
        <v>610</v>
      </c>
      <c r="DL21" s="83">
        <v>528.1</v>
      </c>
      <c r="DM21" s="83">
        <v>494.4</v>
      </c>
      <c r="DN21" s="83">
        <v>470.3</v>
      </c>
      <c r="DO21" s="83">
        <v>450.5</v>
      </c>
      <c r="DP21" s="83">
        <v>435.8</v>
      </c>
      <c r="DQ21" s="83">
        <v>411.1</v>
      </c>
      <c r="DR21" s="83">
        <v>627.29999999999995</v>
      </c>
      <c r="DS21" s="83">
        <v>537</v>
      </c>
      <c r="DT21" s="83">
        <v>497.8</v>
      </c>
      <c r="DU21" s="83">
        <v>468.8</v>
      </c>
      <c r="DV21" s="83">
        <v>444.2</v>
      </c>
      <c r="DW21" s="83">
        <v>421.6</v>
      </c>
      <c r="DX21" s="83">
        <v>381.3</v>
      </c>
      <c r="DY21" s="83">
        <v>694.5</v>
      </c>
      <c r="DZ21" s="83">
        <v>571.6</v>
      </c>
      <c r="EA21" s="83">
        <v>519.4</v>
      </c>
      <c r="EB21" s="83">
        <v>486.6</v>
      </c>
      <c r="EC21" s="83">
        <v>457.2</v>
      </c>
      <c r="ED21" s="83">
        <v>429.9</v>
      </c>
      <c r="EE21" s="83">
        <v>366.4</v>
      </c>
      <c r="EF21" s="83">
        <v>820.4</v>
      </c>
      <c r="EG21" s="83">
        <v>655.29999999999995</v>
      </c>
      <c r="EH21" s="83">
        <v>564.5</v>
      </c>
      <c r="EI21" s="83">
        <v>519.20000000000005</v>
      </c>
      <c r="EJ21" s="83">
        <v>489</v>
      </c>
      <c r="EK21" s="83">
        <v>461.5</v>
      </c>
      <c r="EL21" s="83">
        <v>408.2</v>
      </c>
      <c r="EM21" s="83">
        <v>947.3</v>
      </c>
      <c r="EN21" s="83">
        <v>756.7</v>
      </c>
      <c r="EO21" s="83">
        <v>649.1</v>
      </c>
      <c r="EP21" s="83">
        <v>582.20000000000005</v>
      </c>
      <c r="EQ21" s="83">
        <v>534.70000000000005</v>
      </c>
      <c r="ER21" s="83">
        <v>502.8</v>
      </c>
      <c r="ES21" s="83">
        <v>451.1</v>
      </c>
      <c r="ET21" s="83">
        <v>0.88219999999999998</v>
      </c>
      <c r="EU21" s="83">
        <v>1.0908</v>
      </c>
      <c r="EV21" s="83">
        <v>1.206</v>
      </c>
      <c r="EW21" s="83">
        <v>0.69420000000000004</v>
      </c>
      <c r="EX21" s="83">
        <v>0.90600000000000003</v>
      </c>
      <c r="EY21" s="83">
        <v>1.0194000000000001</v>
      </c>
      <c r="EZ21" s="83">
        <v>0</v>
      </c>
      <c r="FA21" s="83">
        <v>0</v>
      </c>
      <c r="FB21" s="83">
        <v>1.0059</v>
      </c>
      <c r="FC21" s="83">
        <v>596.5</v>
      </c>
      <c r="FD21" s="83" t="s">
        <v>383</v>
      </c>
      <c r="FE21" s="83">
        <v>8.8439999999999994</v>
      </c>
      <c r="FF21" s="83">
        <v>3991</v>
      </c>
      <c r="FG21" s="83">
        <v>19.8</v>
      </c>
      <c r="FH21" s="83">
        <v>33.6</v>
      </c>
      <c r="FI21" s="83">
        <v>28.4</v>
      </c>
      <c r="FJ21" s="83">
        <v>77</v>
      </c>
      <c r="FK21" s="83">
        <v>77</v>
      </c>
      <c r="FL21" s="83">
        <v>680.1</v>
      </c>
      <c r="FM21" s="83">
        <v>550.1</v>
      </c>
      <c r="FN21" s="83">
        <v>497.5</v>
      </c>
      <c r="FO21" s="83">
        <v>864.3</v>
      </c>
      <c r="FP21" s="83">
        <v>662.3</v>
      </c>
      <c r="FQ21" s="83">
        <v>588.6</v>
      </c>
      <c r="FR21" s="83">
        <v>593.5</v>
      </c>
      <c r="FS21" s="83">
        <v>558.79999999999995</v>
      </c>
      <c r="FT21" s="83">
        <v>1.0109999999999999</v>
      </c>
      <c r="FU21" s="83">
        <v>1.0737000000000001</v>
      </c>
      <c r="FV21" s="83"/>
      <c r="FW21" s="83"/>
      <c r="FX21" s="83"/>
      <c r="FY21" s="83"/>
    </row>
    <row r="22" spans="1:181" x14ac:dyDescent="0.3">
      <c r="A22" s="83" t="s">
        <v>274</v>
      </c>
      <c r="B22" s="83">
        <v>230080</v>
      </c>
      <c r="C22" s="83" t="s">
        <v>285</v>
      </c>
      <c r="D22" s="83" t="s">
        <v>44</v>
      </c>
      <c r="E22" s="83" t="s">
        <v>45</v>
      </c>
      <c r="F22" s="83" t="s">
        <v>46</v>
      </c>
      <c r="G22" s="83" t="s">
        <v>286</v>
      </c>
      <c r="H22" s="83" t="s">
        <v>287</v>
      </c>
      <c r="I22" s="83">
        <v>1998</v>
      </c>
      <c r="J22" s="83" t="s">
        <v>288</v>
      </c>
      <c r="K22" s="83"/>
      <c r="L22" s="83"/>
      <c r="M22" s="83"/>
      <c r="N22" s="83" t="s">
        <v>281</v>
      </c>
      <c r="O22" s="83" t="s">
        <v>82</v>
      </c>
      <c r="P22" s="83" t="s">
        <v>282</v>
      </c>
      <c r="Q22" s="83">
        <v>644</v>
      </c>
      <c r="R22" s="83" t="s">
        <v>289</v>
      </c>
      <c r="S22" s="83">
        <v>10.67</v>
      </c>
      <c r="T22" s="83">
        <v>9.8740000000000006</v>
      </c>
      <c r="U22" s="83">
        <v>2.31</v>
      </c>
      <c r="V22" s="83">
        <v>3.28</v>
      </c>
      <c r="W22" s="83">
        <v>3081</v>
      </c>
      <c r="X22" s="83">
        <v>120.5</v>
      </c>
      <c r="Y22" s="83">
        <v>0</v>
      </c>
      <c r="Z22" s="83">
        <v>560.6</v>
      </c>
      <c r="AA22" s="83">
        <v>0.96350000000000002</v>
      </c>
      <c r="AB22" s="83">
        <v>622.70000000000005</v>
      </c>
      <c r="AC22" s="83">
        <v>1.1923999999999999</v>
      </c>
      <c r="AD22" s="83">
        <v>503.2</v>
      </c>
      <c r="AE22" s="83">
        <v>884.8</v>
      </c>
      <c r="AF22" s="83">
        <v>726.4</v>
      </c>
      <c r="AG22" s="83">
        <v>647.1</v>
      </c>
      <c r="AH22" s="83">
        <v>602</v>
      </c>
      <c r="AI22" s="83">
        <v>574</v>
      </c>
      <c r="AJ22" s="83">
        <v>553</v>
      </c>
      <c r="AK22" s="83">
        <v>514.70000000000005</v>
      </c>
      <c r="AL22" s="83">
        <v>0</v>
      </c>
      <c r="AM22" s="83">
        <v>0</v>
      </c>
      <c r="AN22" s="83">
        <v>0</v>
      </c>
      <c r="AO22" s="83">
        <v>0</v>
      </c>
      <c r="AP22" s="83">
        <v>0</v>
      </c>
      <c r="AQ22" s="83">
        <v>0</v>
      </c>
      <c r="AR22" s="83">
        <v>0</v>
      </c>
      <c r="AS22" s="83">
        <v>680.8</v>
      </c>
      <c r="AT22" s="83">
        <v>573.5</v>
      </c>
      <c r="AU22" s="83">
        <v>522.29999999999995</v>
      </c>
      <c r="AV22" s="83">
        <v>491.5</v>
      </c>
      <c r="AW22" s="83">
        <v>468.9</v>
      </c>
      <c r="AX22" s="83">
        <v>450.7</v>
      </c>
      <c r="AY22" s="83">
        <v>421</v>
      </c>
      <c r="AZ22" s="83">
        <v>0</v>
      </c>
      <c r="BA22" s="83">
        <v>0</v>
      </c>
      <c r="BB22" s="83">
        <v>0</v>
      </c>
      <c r="BC22" s="83">
        <v>0</v>
      </c>
      <c r="BD22" s="83">
        <v>0</v>
      </c>
      <c r="BE22" s="83">
        <v>0</v>
      </c>
      <c r="BF22" s="83">
        <v>0</v>
      </c>
      <c r="BG22" s="83">
        <v>885.6</v>
      </c>
      <c r="BH22" s="83">
        <v>685.4</v>
      </c>
      <c r="BI22" s="83">
        <v>585.5</v>
      </c>
      <c r="BJ22" s="83">
        <v>525.20000000000005</v>
      </c>
      <c r="BK22" s="83">
        <v>487.5</v>
      </c>
      <c r="BL22" s="83">
        <v>455.1</v>
      </c>
      <c r="BM22" s="83">
        <v>398.2</v>
      </c>
      <c r="BN22" s="83">
        <v>42</v>
      </c>
      <c r="BO22" s="83">
        <v>39.4</v>
      </c>
      <c r="BP22" s="83">
        <v>37.6</v>
      </c>
      <c r="BQ22" s="83">
        <v>37.200000000000003</v>
      </c>
      <c r="BR22" s="83">
        <v>36.9</v>
      </c>
      <c r="BS22" s="83">
        <v>36.6</v>
      </c>
      <c r="BT22" s="83">
        <v>37.200000000000003</v>
      </c>
      <c r="BU22" s="83">
        <v>141</v>
      </c>
      <c r="BV22" s="83">
        <v>140.80000000000001</v>
      </c>
      <c r="BW22" s="83">
        <v>150.1</v>
      </c>
      <c r="BX22" s="83">
        <v>156.9</v>
      </c>
      <c r="BY22" s="83">
        <v>164.6</v>
      </c>
      <c r="BZ22" s="83">
        <v>162.80000000000001</v>
      </c>
      <c r="CA22" s="83">
        <v>146.9</v>
      </c>
      <c r="CB22" s="83">
        <v>877.2</v>
      </c>
      <c r="CC22" s="83">
        <v>735.5</v>
      </c>
      <c r="CD22" s="83">
        <v>687</v>
      </c>
      <c r="CE22" s="83">
        <v>665.6</v>
      </c>
      <c r="CF22" s="83">
        <v>653.9</v>
      </c>
      <c r="CG22" s="83">
        <v>647.4</v>
      </c>
      <c r="CH22" s="83">
        <v>648.29999999999995</v>
      </c>
      <c r="CI22" s="83">
        <v>582.9</v>
      </c>
      <c r="CJ22" s="83">
        <v>509.4</v>
      </c>
      <c r="CK22" s="83">
        <v>487</v>
      </c>
      <c r="CL22" s="83">
        <v>476.4</v>
      </c>
      <c r="CM22" s="83">
        <v>469.8</v>
      </c>
      <c r="CN22" s="83">
        <v>465.1</v>
      </c>
      <c r="CO22" s="83">
        <v>461.4</v>
      </c>
      <c r="CP22" s="83">
        <v>556.5</v>
      </c>
      <c r="CQ22" s="83">
        <v>495.2</v>
      </c>
      <c r="CR22" s="83">
        <v>472.5</v>
      </c>
      <c r="CS22" s="83">
        <v>461</v>
      </c>
      <c r="CT22" s="83">
        <v>453.2</v>
      </c>
      <c r="CU22" s="83">
        <v>447.6</v>
      </c>
      <c r="CV22" s="83">
        <v>441.7</v>
      </c>
      <c r="CW22" s="83">
        <v>540.1</v>
      </c>
      <c r="CX22" s="83">
        <v>486.3</v>
      </c>
      <c r="CY22" s="83">
        <v>457.5</v>
      </c>
      <c r="CZ22" s="83">
        <v>439.3</v>
      </c>
      <c r="DA22" s="83">
        <v>428.4</v>
      </c>
      <c r="DB22" s="83">
        <v>420.3</v>
      </c>
      <c r="DC22" s="83">
        <v>410.1</v>
      </c>
      <c r="DD22" s="83">
        <v>537.1</v>
      </c>
      <c r="DE22" s="83">
        <v>478</v>
      </c>
      <c r="DF22" s="83">
        <v>446</v>
      </c>
      <c r="DG22" s="83">
        <v>428</v>
      </c>
      <c r="DH22" s="83">
        <v>408.6</v>
      </c>
      <c r="DI22" s="83">
        <v>395.4</v>
      </c>
      <c r="DJ22" s="83">
        <v>377.4</v>
      </c>
      <c r="DK22" s="83">
        <v>558.70000000000005</v>
      </c>
      <c r="DL22" s="83">
        <v>485.4</v>
      </c>
      <c r="DM22" s="83">
        <v>444.8</v>
      </c>
      <c r="DN22" s="83">
        <v>412.5</v>
      </c>
      <c r="DO22" s="83">
        <v>383.4</v>
      </c>
      <c r="DP22" s="83">
        <v>361.3</v>
      </c>
      <c r="DQ22" s="83">
        <v>330.6</v>
      </c>
      <c r="DR22" s="83">
        <v>583.20000000000005</v>
      </c>
      <c r="DS22" s="83">
        <v>491.3</v>
      </c>
      <c r="DT22" s="83">
        <v>447.8</v>
      </c>
      <c r="DU22" s="83">
        <v>412.1</v>
      </c>
      <c r="DV22" s="83">
        <v>379.6</v>
      </c>
      <c r="DW22" s="83">
        <v>353.4</v>
      </c>
      <c r="DX22" s="83">
        <v>305.3</v>
      </c>
      <c r="DY22" s="83">
        <v>648.4</v>
      </c>
      <c r="DZ22" s="83">
        <v>525.9</v>
      </c>
      <c r="EA22" s="83">
        <v>472.4</v>
      </c>
      <c r="EB22" s="83">
        <v>432.7</v>
      </c>
      <c r="EC22" s="83">
        <v>394.8</v>
      </c>
      <c r="ED22" s="83">
        <v>356.7</v>
      </c>
      <c r="EE22" s="83">
        <v>292.2</v>
      </c>
      <c r="EF22" s="83">
        <v>772.9</v>
      </c>
      <c r="EG22" s="83">
        <v>621.20000000000005</v>
      </c>
      <c r="EH22" s="83">
        <v>526</v>
      </c>
      <c r="EI22" s="83">
        <v>473.2</v>
      </c>
      <c r="EJ22" s="83">
        <v>436.6</v>
      </c>
      <c r="EK22" s="83">
        <v>401.6</v>
      </c>
      <c r="EL22" s="83">
        <v>330.1</v>
      </c>
      <c r="EM22" s="83">
        <v>892.5</v>
      </c>
      <c r="EN22" s="83">
        <v>717.3</v>
      </c>
      <c r="EO22" s="83">
        <v>607.20000000000005</v>
      </c>
      <c r="EP22" s="83">
        <v>538.4</v>
      </c>
      <c r="EQ22" s="83">
        <v>494.2</v>
      </c>
      <c r="ER22" s="83">
        <v>458.6</v>
      </c>
      <c r="ES22" s="83">
        <v>381.1</v>
      </c>
      <c r="ET22" s="83">
        <v>0.95669999999999999</v>
      </c>
      <c r="EU22" s="83">
        <v>1.1930000000000001</v>
      </c>
      <c r="EV22" s="83">
        <v>1.3509</v>
      </c>
      <c r="EW22" s="83">
        <v>0.74480000000000002</v>
      </c>
      <c r="EX22" s="83">
        <v>0.96709999999999996</v>
      </c>
      <c r="EY22" s="83">
        <v>1.1032</v>
      </c>
      <c r="EZ22" s="83">
        <v>0</v>
      </c>
      <c r="FA22" s="83">
        <v>0</v>
      </c>
      <c r="FB22" s="83">
        <v>1.0954999999999999</v>
      </c>
      <c r="FC22" s="83">
        <v>547.70000000000005</v>
      </c>
      <c r="FD22" s="83" t="s">
        <v>290</v>
      </c>
      <c r="FE22" s="83">
        <v>9.9710000000000001</v>
      </c>
      <c r="FF22" s="83">
        <v>3889</v>
      </c>
      <c r="FG22" s="83">
        <v>22.6</v>
      </c>
      <c r="FH22" s="83">
        <v>48.3</v>
      </c>
      <c r="FI22" s="83">
        <v>28</v>
      </c>
      <c r="FJ22" s="83">
        <v>96.9</v>
      </c>
      <c r="FK22" s="83">
        <v>72.7</v>
      </c>
      <c r="FL22" s="83">
        <v>627.20000000000005</v>
      </c>
      <c r="FM22" s="83">
        <v>502.9</v>
      </c>
      <c r="FN22" s="83">
        <v>444.1</v>
      </c>
      <c r="FO22" s="83">
        <v>805.6</v>
      </c>
      <c r="FP22" s="83">
        <v>620.4</v>
      </c>
      <c r="FQ22" s="83">
        <v>543.9</v>
      </c>
      <c r="FR22" s="83">
        <v>546.1</v>
      </c>
      <c r="FS22" s="83">
        <v>508.6</v>
      </c>
      <c r="FT22" s="83">
        <v>1.0986</v>
      </c>
      <c r="FU22" s="83">
        <v>1.1798</v>
      </c>
      <c r="FV22" s="83"/>
      <c r="FW22" s="83"/>
      <c r="FX22" s="83"/>
      <c r="FY22" s="83"/>
    </row>
    <row r="23" spans="1:181" x14ac:dyDescent="0.3">
      <c r="A23" s="83" t="s">
        <v>274</v>
      </c>
      <c r="B23" s="83">
        <v>230030</v>
      </c>
      <c r="C23" s="83" t="s">
        <v>429</v>
      </c>
      <c r="D23" s="83" t="s">
        <v>430</v>
      </c>
      <c r="E23" s="83" t="s">
        <v>431</v>
      </c>
      <c r="F23" s="83" t="s">
        <v>432</v>
      </c>
      <c r="G23" s="83" t="s">
        <v>381</v>
      </c>
      <c r="H23" s="83" t="s">
        <v>342</v>
      </c>
      <c r="I23" s="83">
        <v>1992</v>
      </c>
      <c r="J23" s="83" t="s">
        <v>280</v>
      </c>
      <c r="K23" s="83"/>
      <c r="L23" s="83"/>
      <c r="M23" s="83"/>
      <c r="N23" s="83" t="s">
        <v>281</v>
      </c>
      <c r="O23" s="83" t="s">
        <v>82</v>
      </c>
      <c r="P23" s="83" t="s">
        <v>295</v>
      </c>
      <c r="Q23" s="83">
        <v>595</v>
      </c>
      <c r="R23" s="83" t="s">
        <v>433</v>
      </c>
      <c r="S23" s="83">
        <v>9.51</v>
      </c>
      <c r="T23" s="83">
        <v>8.0879999999999992</v>
      </c>
      <c r="U23" s="83">
        <v>1.7869999999999999</v>
      </c>
      <c r="V23" s="83">
        <v>3.24</v>
      </c>
      <c r="W23" s="83">
        <v>2993</v>
      </c>
      <c r="X23" s="83">
        <v>104.8</v>
      </c>
      <c r="Y23" s="83">
        <v>0</v>
      </c>
      <c r="Z23" s="83">
        <v>637.5</v>
      </c>
      <c r="AA23" s="83">
        <v>0.86529999999999996</v>
      </c>
      <c r="AB23" s="83">
        <v>693.4</v>
      </c>
      <c r="AC23" s="83">
        <v>1.0451999999999999</v>
      </c>
      <c r="AD23" s="83">
        <v>574.1</v>
      </c>
      <c r="AE23" s="83">
        <v>992.7</v>
      </c>
      <c r="AF23" s="83">
        <v>810.9</v>
      </c>
      <c r="AG23" s="83">
        <v>717.4</v>
      </c>
      <c r="AH23" s="83">
        <v>668.2</v>
      </c>
      <c r="AI23" s="83">
        <v>636.9</v>
      </c>
      <c r="AJ23" s="83">
        <v>617.4</v>
      </c>
      <c r="AK23" s="83">
        <v>591.79999999999995</v>
      </c>
      <c r="AL23" s="83">
        <v>0</v>
      </c>
      <c r="AM23" s="83">
        <v>0</v>
      </c>
      <c r="AN23" s="83">
        <v>0</v>
      </c>
      <c r="AO23" s="83">
        <v>0</v>
      </c>
      <c r="AP23" s="83">
        <v>0</v>
      </c>
      <c r="AQ23" s="83">
        <v>0</v>
      </c>
      <c r="AR23" s="83">
        <v>0</v>
      </c>
      <c r="AS23" s="83">
        <v>768.4</v>
      </c>
      <c r="AT23" s="83">
        <v>646.9</v>
      </c>
      <c r="AU23" s="83">
        <v>589.5</v>
      </c>
      <c r="AV23" s="83">
        <v>559</v>
      </c>
      <c r="AW23" s="83">
        <v>539.20000000000005</v>
      </c>
      <c r="AX23" s="83">
        <v>524.5</v>
      </c>
      <c r="AY23" s="83">
        <v>501.5</v>
      </c>
      <c r="AZ23" s="83">
        <v>0</v>
      </c>
      <c r="BA23" s="83">
        <v>0</v>
      </c>
      <c r="BB23" s="83">
        <v>0</v>
      </c>
      <c r="BC23" s="83">
        <v>0</v>
      </c>
      <c r="BD23" s="83">
        <v>0</v>
      </c>
      <c r="BE23" s="83">
        <v>0</v>
      </c>
      <c r="BF23" s="83">
        <v>0</v>
      </c>
      <c r="BG23" s="83">
        <v>994</v>
      </c>
      <c r="BH23" s="83">
        <v>767.1</v>
      </c>
      <c r="BI23" s="83">
        <v>655.1</v>
      </c>
      <c r="BJ23" s="83">
        <v>593.4</v>
      </c>
      <c r="BK23" s="83">
        <v>558.4</v>
      </c>
      <c r="BL23" s="83">
        <v>529.70000000000005</v>
      </c>
      <c r="BM23" s="83">
        <v>479.9</v>
      </c>
      <c r="BN23" s="83">
        <v>41.8</v>
      </c>
      <c r="BO23" s="83">
        <v>39.6</v>
      </c>
      <c r="BP23" s="83">
        <v>37.200000000000003</v>
      </c>
      <c r="BQ23" s="83">
        <v>36.6</v>
      </c>
      <c r="BR23" s="83">
        <v>36.4</v>
      </c>
      <c r="BS23" s="83">
        <v>36.299999999999997</v>
      </c>
      <c r="BT23" s="83">
        <v>36.6</v>
      </c>
      <c r="BU23" s="83">
        <v>144.30000000000001</v>
      </c>
      <c r="BV23" s="83">
        <v>149.6</v>
      </c>
      <c r="BW23" s="83">
        <v>154.1</v>
      </c>
      <c r="BX23" s="83">
        <v>162.80000000000001</v>
      </c>
      <c r="BY23" s="83">
        <v>176.3</v>
      </c>
      <c r="BZ23" s="83">
        <v>179</v>
      </c>
      <c r="CA23" s="83">
        <v>179</v>
      </c>
      <c r="CB23" s="83">
        <v>979.4</v>
      </c>
      <c r="CC23" s="83">
        <v>823.6</v>
      </c>
      <c r="CD23" s="83">
        <v>755.6</v>
      </c>
      <c r="CE23" s="83">
        <v>732.3</v>
      </c>
      <c r="CF23" s="83">
        <v>720.9</v>
      </c>
      <c r="CG23" s="83">
        <v>714.4</v>
      </c>
      <c r="CH23" s="83">
        <v>712.6</v>
      </c>
      <c r="CI23" s="83">
        <v>652.6</v>
      </c>
      <c r="CJ23" s="83">
        <v>573.1</v>
      </c>
      <c r="CK23" s="83">
        <v>544.79999999999995</v>
      </c>
      <c r="CL23" s="83">
        <v>533.1</v>
      </c>
      <c r="CM23" s="83">
        <v>526.70000000000005</v>
      </c>
      <c r="CN23" s="83">
        <v>522.70000000000005</v>
      </c>
      <c r="CO23" s="83">
        <v>518.5</v>
      </c>
      <c r="CP23" s="83">
        <v>624.79999999999995</v>
      </c>
      <c r="CQ23" s="83">
        <v>559</v>
      </c>
      <c r="CR23" s="83">
        <v>533.9</v>
      </c>
      <c r="CS23" s="83">
        <v>521.20000000000005</v>
      </c>
      <c r="CT23" s="83">
        <v>514.1</v>
      </c>
      <c r="CU23" s="83">
        <v>509.2</v>
      </c>
      <c r="CV23" s="83">
        <v>503.6</v>
      </c>
      <c r="CW23" s="83">
        <v>610.1</v>
      </c>
      <c r="CX23" s="83">
        <v>550.5</v>
      </c>
      <c r="CY23" s="83">
        <v>524.29999999999995</v>
      </c>
      <c r="CZ23" s="83">
        <v>507.7</v>
      </c>
      <c r="DA23" s="83">
        <v>496.5</v>
      </c>
      <c r="DB23" s="83">
        <v>489.3</v>
      </c>
      <c r="DC23" s="83">
        <v>480.1</v>
      </c>
      <c r="DD23" s="83">
        <v>621.6</v>
      </c>
      <c r="DE23" s="83">
        <v>554.1</v>
      </c>
      <c r="DF23" s="83">
        <v>523.20000000000005</v>
      </c>
      <c r="DG23" s="83">
        <v>502.6</v>
      </c>
      <c r="DH23" s="83">
        <v>486.7</v>
      </c>
      <c r="DI23" s="83">
        <v>474.3</v>
      </c>
      <c r="DJ23" s="83">
        <v>457.1</v>
      </c>
      <c r="DK23" s="83">
        <v>643</v>
      </c>
      <c r="DL23" s="83">
        <v>551.9</v>
      </c>
      <c r="DM23" s="83">
        <v>514.4</v>
      </c>
      <c r="DN23" s="83">
        <v>489.7</v>
      </c>
      <c r="DO23" s="83">
        <v>471.1</v>
      </c>
      <c r="DP23" s="83">
        <v>455.6</v>
      </c>
      <c r="DQ23" s="83">
        <v>431.7</v>
      </c>
      <c r="DR23" s="83">
        <v>662.7</v>
      </c>
      <c r="DS23" s="83">
        <v>563</v>
      </c>
      <c r="DT23" s="83">
        <v>520.20000000000005</v>
      </c>
      <c r="DU23" s="83">
        <v>491</v>
      </c>
      <c r="DV23" s="83">
        <v>467.4</v>
      </c>
      <c r="DW23" s="83">
        <v>446.7</v>
      </c>
      <c r="DX23" s="83">
        <v>402.9</v>
      </c>
      <c r="DY23" s="83">
        <v>734.3</v>
      </c>
      <c r="DZ23" s="83">
        <v>603.70000000000005</v>
      </c>
      <c r="EA23" s="83">
        <v>543.5</v>
      </c>
      <c r="EB23" s="83">
        <v>510.3</v>
      </c>
      <c r="EC23" s="83">
        <v>482.4</v>
      </c>
      <c r="ED23" s="83">
        <v>456.6</v>
      </c>
      <c r="EE23" s="83">
        <v>402.6</v>
      </c>
      <c r="EF23" s="83">
        <v>871.2</v>
      </c>
      <c r="EG23" s="83">
        <v>691.3</v>
      </c>
      <c r="EH23" s="83">
        <v>591.6</v>
      </c>
      <c r="EI23" s="83">
        <v>540</v>
      </c>
      <c r="EJ23" s="83">
        <v>509.5</v>
      </c>
      <c r="EK23" s="83">
        <v>483.3</v>
      </c>
      <c r="EL23" s="83">
        <v>434.6</v>
      </c>
      <c r="EM23" s="83">
        <v>1005.9</v>
      </c>
      <c r="EN23" s="83">
        <v>798.3</v>
      </c>
      <c r="EO23" s="83">
        <v>679.3</v>
      </c>
      <c r="EP23" s="83">
        <v>604.1</v>
      </c>
      <c r="EQ23" s="83">
        <v>552.9</v>
      </c>
      <c r="ER23" s="83">
        <v>520.4</v>
      </c>
      <c r="ES23" s="83">
        <v>471.1</v>
      </c>
      <c r="ET23" s="83">
        <v>0.84789999999999999</v>
      </c>
      <c r="EU23" s="83">
        <v>1.0498000000000001</v>
      </c>
      <c r="EV23" s="83">
        <v>1.1548</v>
      </c>
      <c r="EW23" s="83">
        <v>0.6653</v>
      </c>
      <c r="EX23" s="83">
        <v>0.87119999999999997</v>
      </c>
      <c r="EY23" s="83">
        <v>0.97929999999999995</v>
      </c>
      <c r="EZ23" s="83">
        <v>0</v>
      </c>
      <c r="FA23" s="83">
        <v>0</v>
      </c>
      <c r="FB23" s="83">
        <v>0.96630000000000005</v>
      </c>
      <c r="FC23" s="83">
        <v>620.9</v>
      </c>
      <c r="FD23" s="83" t="s">
        <v>434</v>
      </c>
      <c r="FE23" s="83">
        <v>8.202</v>
      </c>
      <c r="FF23" s="83">
        <v>3702</v>
      </c>
      <c r="FG23" s="83">
        <v>19</v>
      </c>
      <c r="FH23" s="83">
        <v>31.8</v>
      </c>
      <c r="FI23" s="83">
        <v>29.4</v>
      </c>
      <c r="FJ23" s="83">
        <v>66.5</v>
      </c>
      <c r="FK23" s="83">
        <v>0</v>
      </c>
      <c r="FL23" s="83">
        <v>707.6</v>
      </c>
      <c r="FM23" s="83">
        <v>571.5</v>
      </c>
      <c r="FN23" s="83">
        <v>519.6</v>
      </c>
      <c r="FO23" s="83">
        <v>901.8</v>
      </c>
      <c r="FP23" s="83">
        <v>688.7</v>
      </c>
      <c r="FQ23" s="83">
        <v>612.70000000000005</v>
      </c>
      <c r="FR23" s="83">
        <v>615.79999999999995</v>
      </c>
      <c r="FS23" s="83">
        <v>583.20000000000005</v>
      </c>
      <c r="FT23" s="83">
        <v>0.97440000000000004</v>
      </c>
      <c r="FU23" s="83">
        <v>1.0288999999999999</v>
      </c>
      <c r="FV23" s="83"/>
      <c r="FW23" s="83"/>
      <c r="FX23" s="83"/>
      <c r="FY23" s="83"/>
    </row>
    <row r="24" spans="1:181" x14ac:dyDescent="0.3">
      <c r="A24" s="83" t="s">
        <v>274</v>
      </c>
      <c r="B24" s="83">
        <v>230220</v>
      </c>
      <c r="C24" s="83" t="s">
        <v>336</v>
      </c>
      <c r="D24" s="83" t="s">
        <v>337</v>
      </c>
      <c r="E24" s="83" t="s">
        <v>40</v>
      </c>
      <c r="F24" s="83" t="s">
        <v>29</v>
      </c>
      <c r="G24" s="83" t="s">
        <v>338</v>
      </c>
      <c r="H24" s="83" t="s">
        <v>339</v>
      </c>
      <c r="I24" s="83">
        <v>1992</v>
      </c>
      <c r="J24" s="83" t="s">
        <v>306</v>
      </c>
      <c r="K24" s="83"/>
      <c r="L24" s="83"/>
      <c r="M24" s="83"/>
      <c r="N24" s="83" t="s">
        <v>281</v>
      </c>
      <c r="O24" s="83" t="s">
        <v>82</v>
      </c>
      <c r="P24" s="83" t="s">
        <v>318</v>
      </c>
      <c r="Q24" s="83">
        <v>375</v>
      </c>
      <c r="R24" s="83" t="s">
        <v>438</v>
      </c>
      <c r="S24" s="83">
        <v>7.5090000000000003</v>
      </c>
      <c r="T24" s="83">
        <v>7.2409999999999997</v>
      </c>
      <c r="U24" s="83">
        <v>1.5249999999999999</v>
      </c>
      <c r="V24" s="83">
        <v>2.4900000000000002</v>
      </c>
      <c r="W24" s="83">
        <v>821</v>
      </c>
      <c r="X24" s="83">
        <v>95.8</v>
      </c>
      <c r="Y24" s="83">
        <v>0</v>
      </c>
      <c r="Z24" s="83">
        <v>621.5</v>
      </c>
      <c r="AA24" s="83">
        <v>0.86270000000000002</v>
      </c>
      <c r="AB24" s="83">
        <v>695.5</v>
      </c>
      <c r="AC24" s="83">
        <v>1.0844</v>
      </c>
      <c r="AD24" s="83">
        <v>553.29999999999995</v>
      </c>
      <c r="AE24" s="83">
        <v>1010.4</v>
      </c>
      <c r="AF24" s="83">
        <v>816.7</v>
      </c>
      <c r="AG24" s="83">
        <v>723.6</v>
      </c>
      <c r="AH24" s="83">
        <v>676.2</v>
      </c>
      <c r="AI24" s="83">
        <v>639.29999999999995</v>
      </c>
      <c r="AJ24" s="83">
        <v>607.4</v>
      </c>
      <c r="AK24" s="83">
        <v>543.4</v>
      </c>
      <c r="AL24" s="83">
        <v>0</v>
      </c>
      <c r="AM24" s="83">
        <v>0</v>
      </c>
      <c r="AN24" s="83">
        <v>0</v>
      </c>
      <c r="AO24" s="83">
        <v>0</v>
      </c>
      <c r="AP24" s="83">
        <v>0</v>
      </c>
      <c r="AQ24" s="83">
        <v>0</v>
      </c>
      <c r="AR24" s="83">
        <v>0</v>
      </c>
      <c r="AS24" s="83">
        <v>777.7</v>
      </c>
      <c r="AT24" s="83">
        <v>647.1</v>
      </c>
      <c r="AU24" s="83">
        <v>580.4</v>
      </c>
      <c r="AV24" s="83">
        <v>539.1</v>
      </c>
      <c r="AW24" s="83">
        <v>508</v>
      </c>
      <c r="AX24" s="83">
        <v>483.2</v>
      </c>
      <c r="AY24" s="83">
        <v>440</v>
      </c>
      <c r="AZ24" s="83">
        <v>0</v>
      </c>
      <c r="BA24" s="83">
        <v>0</v>
      </c>
      <c r="BB24" s="83">
        <v>0</v>
      </c>
      <c r="BC24" s="83">
        <v>0</v>
      </c>
      <c r="BD24" s="83">
        <v>0</v>
      </c>
      <c r="BE24" s="83">
        <v>0</v>
      </c>
      <c r="BF24" s="83">
        <v>0</v>
      </c>
      <c r="BG24" s="83">
        <v>1006</v>
      </c>
      <c r="BH24" s="83">
        <v>769.4</v>
      </c>
      <c r="BI24" s="83">
        <v>652.70000000000005</v>
      </c>
      <c r="BJ24" s="83">
        <v>578.70000000000005</v>
      </c>
      <c r="BK24" s="83">
        <v>528.9</v>
      </c>
      <c r="BL24" s="83">
        <v>486</v>
      </c>
      <c r="BM24" s="83">
        <v>411.5</v>
      </c>
      <c r="BN24" s="83">
        <v>43.2</v>
      </c>
      <c r="BO24" s="83">
        <v>41.1</v>
      </c>
      <c r="BP24" s="83">
        <v>39</v>
      </c>
      <c r="BQ24" s="83">
        <v>38.200000000000003</v>
      </c>
      <c r="BR24" s="83">
        <v>38.200000000000003</v>
      </c>
      <c r="BS24" s="83">
        <v>38.700000000000003</v>
      </c>
      <c r="BT24" s="83">
        <v>39.299999999999997</v>
      </c>
      <c r="BU24" s="83">
        <v>143.30000000000001</v>
      </c>
      <c r="BV24" s="83">
        <v>147.80000000000001</v>
      </c>
      <c r="BW24" s="83">
        <v>149.6</v>
      </c>
      <c r="BX24" s="83">
        <v>148.30000000000001</v>
      </c>
      <c r="BY24" s="83">
        <v>145.6</v>
      </c>
      <c r="BZ24" s="83">
        <v>144.69999999999999</v>
      </c>
      <c r="CA24" s="83">
        <v>142.6</v>
      </c>
      <c r="CB24" s="83">
        <v>1053.7</v>
      </c>
      <c r="CC24" s="83">
        <v>869.8</v>
      </c>
      <c r="CD24" s="83">
        <v>785.5</v>
      </c>
      <c r="CE24" s="83">
        <v>763</v>
      </c>
      <c r="CF24" s="83">
        <v>754.8</v>
      </c>
      <c r="CG24" s="83">
        <v>752.1</v>
      </c>
      <c r="CH24" s="83">
        <v>752.9</v>
      </c>
      <c r="CI24" s="83">
        <v>686.8</v>
      </c>
      <c r="CJ24" s="83">
        <v>590.4</v>
      </c>
      <c r="CK24" s="83">
        <v>549.5</v>
      </c>
      <c r="CL24" s="83">
        <v>531.70000000000005</v>
      </c>
      <c r="CM24" s="83">
        <v>522</v>
      </c>
      <c r="CN24" s="83">
        <v>516.20000000000005</v>
      </c>
      <c r="CO24" s="83">
        <v>511.3</v>
      </c>
      <c r="CP24" s="83">
        <v>650.5</v>
      </c>
      <c r="CQ24" s="83">
        <v>571.5</v>
      </c>
      <c r="CR24" s="83">
        <v>528.9</v>
      </c>
      <c r="CS24" s="83">
        <v>505.6</v>
      </c>
      <c r="CT24" s="83">
        <v>493.8</v>
      </c>
      <c r="CU24" s="83">
        <v>486.2</v>
      </c>
      <c r="CV24" s="83">
        <v>478.9</v>
      </c>
      <c r="CW24" s="83">
        <v>629.6</v>
      </c>
      <c r="CX24" s="83">
        <v>558.29999999999995</v>
      </c>
      <c r="CY24" s="83">
        <v>511.5</v>
      </c>
      <c r="CZ24" s="83">
        <v>471.7</v>
      </c>
      <c r="DA24" s="83">
        <v>452.4</v>
      </c>
      <c r="DB24" s="83">
        <v>439.6</v>
      </c>
      <c r="DC24" s="83">
        <v>424.3</v>
      </c>
      <c r="DD24" s="83">
        <v>631</v>
      </c>
      <c r="DE24" s="83">
        <v>549.4</v>
      </c>
      <c r="DF24" s="83">
        <v>511.7</v>
      </c>
      <c r="DG24" s="83">
        <v>463.7</v>
      </c>
      <c r="DH24" s="83">
        <v>421.6</v>
      </c>
      <c r="DI24" s="83">
        <v>399</v>
      </c>
      <c r="DJ24" s="83">
        <v>374</v>
      </c>
      <c r="DK24" s="83">
        <v>619</v>
      </c>
      <c r="DL24" s="83">
        <v>531.4</v>
      </c>
      <c r="DM24" s="83">
        <v>471.1</v>
      </c>
      <c r="DN24" s="83">
        <v>438.7</v>
      </c>
      <c r="DO24" s="83">
        <v>412</v>
      </c>
      <c r="DP24" s="83">
        <v>389</v>
      </c>
      <c r="DQ24" s="83">
        <v>327.39999999999998</v>
      </c>
      <c r="DR24" s="83">
        <v>634.1</v>
      </c>
      <c r="DS24" s="83">
        <v>539.5</v>
      </c>
      <c r="DT24" s="83">
        <v>472.2</v>
      </c>
      <c r="DU24" s="83">
        <v>417.6</v>
      </c>
      <c r="DV24" s="83">
        <v>386.1</v>
      </c>
      <c r="DW24" s="83">
        <v>360.4</v>
      </c>
      <c r="DX24" s="83">
        <v>317.60000000000002</v>
      </c>
      <c r="DY24" s="83">
        <v>707.5</v>
      </c>
      <c r="DZ24" s="83">
        <v>578</v>
      </c>
      <c r="EA24" s="83">
        <v>508.7</v>
      </c>
      <c r="EB24" s="83">
        <v>446.1</v>
      </c>
      <c r="EC24" s="83">
        <v>388</v>
      </c>
      <c r="ED24" s="83">
        <v>335.8</v>
      </c>
      <c r="EE24" s="83">
        <v>273.10000000000002</v>
      </c>
      <c r="EF24" s="83">
        <v>837.5</v>
      </c>
      <c r="EG24" s="83">
        <v>661.3</v>
      </c>
      <c r="EH24" s="83">
        <v>573.1</v>
      </c>
      <c r="EI24" s="83">
        <v>510.4</v>
      </c>
      <c r="EJ24" s="83">
        <v>453.6</v>
      </c>
      <c r="EK24" s="83">
        <v>400.7</v>
      </c>
      <c r="EL24" s="83">
        <v>289.2</v>
      </c>
      <c r="EM24" s="83">
        <v>967</v>
      </c>
      <c r="EN24" s="83">
        <v>763.6</v>
      </c>
      <c r="EO24" s="83">
        <v>661.7</v>
      </c>
      <c r="EP24" s="83">
        <v>589.4</v>
      </c>
      <c r="EQ24" s="83">
        <v>523.70000000000005</v>
      </c>
      <c r="ER24" s="83">
        <v>462.7</v>
      </c>
      <c r="ES24" s="83">
        <v>334</v>
      </c>
      <c r="ET24" s="83">
        <v>0.84219999999999995</v>
      </c>
      <c r="EU24" s="83">
        <v>1.0829</v>
      </c>
      <c r="EV24" s="83">
        <v>1.268</v>
      </c>
      <c r="EW24" s="83">
        <v>0.65680000000000005</v>
      </c>
      <c r="EX24" s="83">
        <v>0.86399999999999999</v>
      </c>
      <c r="EY24" s="83">
        <v>1.0145999999999999</v>
      </c>
      <c r="EZ24" s="83">
        <v>0</v>
      </c>
      <c r="FA24" s="83">
        <v>0</v>
      </c>
      <c r="FB24" s="83">
        <v>0.99470000000000003</v>
      </c>
      <c r="FC24" s="83">
        <v>603.20000000000005</v>
      </c>
      <c r="FD24" s="83" t="s">
        <v>439</v>
      </c>
      <c r="FE24" s="83">
        <v>7.4509999999999996</v>
      </c>
      <c r="FF24" s="83">
        <v>1263</v>
      </c>
      <c r="FG24" s="83">
        <v>12</v>
      </c>
      <c r="FH24" s="83">
        <v>22.3</v>
      </c>
      <c r="FI24" s="83">
        <v>12.1</v>
      </c>
      <c r="FJ24" s="83">
        <v>0</v>
      </c>
      <c r="FK24" s="83">
        <v>56.2</v>
      </c>
      <c r="FL24" s="83">
        <v>712.4</v>
      </c>
      <c r="FM24" s="83">
        <v>554.1</v>
      </c>
      <c r="FN24" s="83">
        <v>473.2</v>
      </c>
      <c r="FO24" s="83">
        <v>913.5</v>
      </c>
      <c r="FP24" s="83">
        <v>694.4</v>
      </c>
      <c r="FQ24" s="83">
        <v>591.4</v>
      </c>
      <c r="FR24" s="83">
        <v>614.5</v>
      </c>
      <c r="FS24" s="83">
        <v>548.70000000000005</v>
      </c>
      <c r="FT24" s="83">
        <v>0.97640000000000005</v>
      </c>
      <c r="FU24" s="83">
        <v>1.0935999999999999</v>
      </c>
      <c r="FV24" s="83"/>
      <c r="FW24" s="83"/>
      <c r="FX24" s="83"/>
      <c r="FY24" s="83"/>
    </row>
    <row r="25" spans="1:181" x14ac:dyDescent="0.3">
      <c r="A25" s="83" t="s">
        <v>274</v>
      </c>
      <c r="B25" s="83" t="s">
        <v>497</v>
      </c>
      <c r="C25" s="83" t="s">
        <v>498</v>
      </c>
      <c r="D25" s="83" t="s">
        <v>499</v>
      </c>
      <c r="E25" s="83" t="s">
        <v>500</v>
      </c>
      <c r="F25" s="83" t="s">
        <v>501</v>
      </c>
      <c r="G25" s="83" t="s">
        <v>502</v>
      </c>
      <c r="H25" s="83" t="s">
        <v>503</v>
      </c>
      <c r="I25" s="83">
        <v>2015</v>
      </c>
      <c r="J25" s="83"/>
      <c r="K25" s="83"/>
      <c r="L25" s="83"/>
      <c r="M25" s="83"/>
      <c r="N25" s="83" t="s">
        <v>281</v>
      </c>
      <c r="O25" s="83" t="s">
        <v>82</v>
      </c>
      <c r="P25" s="83" t="s">
        <v>282</v>
      </c>
      <c r="Q25" s="83">
        <v>868</v>
      </c>
      <c r="R25" s="83" t="s">
        <v>504</v>
      </c>
      <c r="S25" s="83">
        <v>12.19</v>
      </c>
      <c r="T25" s="83">
        <v>11.863</v>
      </c>
      <c r="U25" s="83">
        <v>3.0030000000000001</v>
      </c>
      <c r="V25" s="83">
        <v>4.4400000000000004</v>
      </c>
      <c r="W25" s="83">
        <v>4743</v>
      </c>
      <c r="X25" s="83">
        <v>121.1</v>
      </c>
      <c r="Y25" s="83">
        <v>0</v>
      </c>
      <c r="Z25" s="83">
        <v>504.5</v>
      </c>
      <c r="AA25" s="83">
        <v>1.07</v>
      </c>
      <c r="AB25" s="83">
        <v>560.79999999999995</v>
      </c>
      <c r="AC25" s="83">
        <v>1.3414999999999999</v>
      </c>
      <c r="AD25" s="83">
        <v>447.3</v>
      </c>
      <c r="AE25" s="83">
        <v>831</v>
      </c>
      <c r="AF25" s="83">
        <v>670.1</v>
      </c>
      <c r="AG25" s="83">
        <v>586.4</v>
      </c>
      <c r="AH25" s="83">
        <v>540.6</v>
      </c>
      <c r="AI25" s="83">
        <v>510.9</v>
      </c>
      <c r="AJ25" s="83">
        <v>484.7</v>
      </c>
      <c r="AK25" s="83">
        <v>442</v>
      </c>
      <c r="AL25" s="83">
        <v>0</v>
      </c>
      <c r="AM25" s="83">
        <v>0</v>
      </c>
      <c r="AN25" s="83">
        <v>0</v>
      </c>
      <c r="AO25" s="83">
        <v>0</v>
      </c>
      <c r="AP25" s="83">
        <v>0</v>
      </c>
      <c r="AQ25" s="83">
        <v>0</v>
      </c>
      <c r="AR25" s="83">
        <v>0</v>
      </c>
      <c r="AS25" s="83">
        <v>642.1</v>
      </c>
      <c r="AT25" s="83">
        <v>529.1</v>
      </c>
      <c r="AU25" s="83">
        <v>471</v>
      </c>
      <c r="AV25" s="83">
        <v>434</v>
      </c>
      <c r="AW25" s="83">
        <v>407.5</v>
      </c>
      <c r="AX25" s="83">
        <v>386.4</v>
      </c>
      <c r="AY25" s="83">
        <v>354.3</v>
      </c>
      <c r="AZ25" s="83">
        <v>0</v>
      </c>
      <c r="BA25" s="83">
        <v>0</v>
      </c>
      <c r="BB25" s="83">
        <v>0</v>
      </c>
      <c r="BC25" s="83">
        <v>0</v>
      </c>
      <c r="BD25" s="83">
        <v>0</v>
      </c>
      <c r="BE25" s="83">
        <v>0</v>
      </c>
      <c r="BF25" s="83">
        <v>0</v>
      </c>
      <c r="BG25" s="83">
        <v>830.4</v>
      </c>
      <c r="BH25" s="83">
        <v>632</v>
      </c>
      <c r="BI25" s="83">
        <v>529.79999999999995</v>
      </c>
      <c r="BJ25" s="83">
        <v>465</v>
      </c>
      <c r="BK25" s="83">
        <v>423.9</v>
      </c>
      <c r="BL25" s="83">
        <v>388.6</v>
      </c>
      <c r="BM25" s="83">
        <v>333.1</v>
      </c>
      <c r="BN25" s="83">
        <v>42.6</v>
      </c>
      <c r="BO25" s="83">
        <v>40.6</v>
      </c>
      <c r="BP25" s="83">
        <v>38.799999999999997</v>
      </c>
      <c r="BQ25" s="83">
        <v>37.6</v>
      </c>
      <c r="BR25" s="83">
        <v>37</v>
      </c>
      <c r="BS25" s="83">
        <v>36.4</v>
      </c>
      <c r="BT25" s="83">
        <v>36.6</v>
      </c>
      <c r="BU25" s="83">
        <v>143.30000000000001</v>
      </c>
      <c r="BV25" s="83">
        <v>143</v>
      </c>
      <c r="BW25" s="83">
        <v>146.9</v>
      </c>
      <c r="BX25" s="83">
        <v>153.19999999999999</v>
      </c>
      <c r="BY25" s="83">
        <v>152.30000000000001</v>
      </c>
      <c r="BZ25" s="83">
        <v>146.9</v>
      </c>
      <c r="CA25" s="83">
        <v>141.5</v>
      </c>
      <c r="CB25" s="83">
        <v>836.8</v>
      </c>
      <c r="CC25" s="83">
        <v>689.4</v>
      </c>
      <c r="CD25" s="83">
        <v>618.4</v>
      </c>
      <c r="CE25" s="83">
        <v>588.79999999999995</v>
      </c>
      <c r="CF25" s="83">
        <v>573</v>
      </c>
      <c r="CG25" s="83">
        <v>563.29999999999995</v>
      </c>
      <c r="CH25" s="83">
        <v>551.79999999999995</v>
      </c>
      <c r="CI25" s="83">
        <v>552.20000000000005</v>
      </c>
      <c r="CJ25" s="83">
        <v>469.4</v>
      </c>
      <c r="CK25" s="83">
        <v>432.9</v>
      </c>
      <c r="CL25" s="83">
        <v>412</v>
      </c>
      <c r="CM25" s="83">
        <v>399.2</v>
      </c>
      <c r="CN25" s="83">
        <v>390.4</v>
      </c>
      <c r="CO25" s="83">
        <v>378.8</v>
      </c>
      <c r="CP25" s="83">
        <v>525.20000000000005</v>
      </c>
      <c r="CQ25" s="83">
        <v>454.5</v>
      </c>
      <c r="CR25" s="83">
        <v>419</v>
      </c>
      <c r="CS25" s="83">
        <v>392.7</v>
      </c>
      <c r="CT25" s="83">
        <v>378.8</v>
      </c>
      <c r="CU25" s="83">
        <v>369.5</v>
      </c>
      <c r="CV25" s="83">
        <v>357.1</v>
      </c>
      <c r="CW25" s="83">
        <v>508.4</v>
      </c>
      <c r="CX25" s="83">
        <v>445.9</v>
      </c>
      <c r="CY25" s="83">
        <v>409.4</v>
      </c>
      <c r="CZ25" s="83">
        <v>375.9</v>
      </c>
      <c r="DA25" s="83">
        <v>353.2</v>
      </c>
      <c r="DB25" s="83">
        <v>340.8</v>
      </c>
      <c r="DC25" s="83">
        <v>324</v>
      </c>
      <c r="DD25" s="83">
        <v>520.79999999999995</v>
      </c>
      <c r="DE25" s="83">
        <v>450.6</v>
      </c>
      <c r="DF25" s="83">
        <v>413.1</v>
      </c>
      <c r="DG25" s="83">
        <v>379</v>
      </c>
      <c r="DH25" s="83">
        <v>345.4</v>
      </c>
      <c r="DI25" s="83">
        <v>321.39999999999998</v>
      </c>
      <c r="DJ25" s="83">
        <v>295.39999999999998</v>
      </c>
      <c r="DK25" s="83">
        <v>532.4</v>
      </c>
      <c r="DL25" s="83">
        <v>444.5</v>
      </c>
      <c r="DM25" s="83">
        <v>395.7</v>
      </c>
      <c r="DN25" s="83">
        <v>359.3</v>
      </c>
      <c r="DO25" s="83">
        <v>337.8</v>
      </c>
      <c r="DP25" s="83">
        <v>320.3</v>
      </c>
      <c r="DQ25" s="83">
        <v>292</v>
      </c>
      <c r="DR25" s="83">
        <v>545.79999999999995</v>
      </c>
      <c r="DS25" s="83">
        <v>449.6</v>
      </c>
      <c r="DT25" s="83">
        <v>399.6</v>
      </c>
      <c r="DU25" s="83">
        <v>356.6</v>
      </c>
      <c r="DV25" s="83">
        <v>324.10000000000002</v>
      </c>
      <c r="DW25" s="83">
        <v>302.5</v>
      </c>
      <c r="DX25" s="83">
        <v>270.5</v>
      </c>
      <c r="DY25" s="83">
        <v>603.29999999999995</v>
      </c>
      <c r="DZ25" s="83">
        <v>481.5</v>
      </c>
      <c r="EA25" s="83">
        <v>424.4</v>
      </c>
      <c r="EB25" s="83">
        <v>380.3</v>
      </c>
      <c r="EC25" s="83">
        <v>338.9</v>
      </c>
      <c r="ED25" s="83">
        <v>304.10000000000002</v>
      </c>
      <c r="EE25" s="83">
        <v>244.5</v>
      </c>
      <c r="EF25" s="83">
        <v>714.6</v>
      </c>
      <c r="EG25" s="83">
        <v>563.70000000000005</v>
      </c>
      <c r="EH25" s="83">
        <v>480.2</v>
      </c>
      <c r="EI25" s="83">
        <v>427.9</v>
      </c>
      <c r="EJ25" s="83">
        <v>389.1</v>
      </c>
      <c r="EK25" s="83">
        <v>351.7</v>
      </c>
      <c r="EL25" s="83">
        <v>287.60000000000002</v>
      </c>
      <c r="EM25" s="83">
        <v>825.2</v>
      </c>
      <c r="EN25" s="83">
        <v>650.9</v>
      </c>
      <c r="EO25" s="83">
        <v>554.5</v>
      </c>
      <c r="EP25" s="83">
        <v>492.3</v>
      </c>
      <c r="EQ25" s="83">
        <v>448.7</v>
      </c>
      <c r="ER25" s="83">
        <v>406.1</v>
      </c>
      <c r="ES25" s="83">
        <v>332.1</v>
      </c>
      <c r="ET25" s="83">
        <v>1.0246</v>
      </c>
      <c r="EU25" s="83">
        <v>1.3404</v>
      </c>
      <c r="EV25" s="83">
        <v>1.5804</v>
      </c>
      <c r="EW25" s="83">
        <v>0.7994</v>
      </c>
      <c r="EX25" s="83">
        <v>1.0729</v>
      </c>
      <c r="EY25" s="83">
        <v>1.2625999999999999</v>
      </c>
      <c r="EZ25" s="83">
        <v>0</v>
      </c>
      <c r="FA25" s="83">
        <v>0</v>
      </c>
      <c r="FB25" s="83">
        <v>1.2303999999999999</v>
      </c>
      <c r="FC25" s="83">
        <v>487.7</v>
      </c>
      <c r="FD25" s="83"/>
      <c r="FE25" s="83">
        <v>12.364000000000001</v>
      </c>
      <c r="FF25" s="83">
        <v>5876</v>
      </c>
      <c r="FG25" s="83">
        <v>36.200000000000003</v>
      </c>
      <c r="FH25" s="83">
        <v>64.5</v>
      </c>
      <c r="FI25" s="83">
        <v>50.7</v>
      </c>
      <c r="FJ25" s="83">
        <v>0</v>
      </c>
      <c r="FK25" s="83">
        <v>182.1</v>
      </c>
      <c r="FL25" s="83">
        <v>585.6</v>
      </c>
      <c r="FM25" s="83">
        <v>447.6</v>
      </c>
      <c r="FN25" s="83">
        <v>379.7</v>
      </c>
      <c r="FO25" s="83">
        <v>750.6</v>
      </c>
      <c r="FP25" s="83">
        <v>559.20000000000005</v>
      </c>
      <c r="FQ25" s="83">
        <v>475.2</v>
      </c>
      <c r="FR25" s="83">
        <v>486.9</v>
      </c>
      <c r="FS25" s="83">
        <v>455.7</v>
      </c>
      <c r="FT25" s="83">
        <v>1.2323</v>
      </c>
      <c r="FU25" s="83">
        <v>1.3167</v>
      </c>
      <c r="FV25" s="83"/>
      <c r="FW25" s="83"/>
      <c r="FX25" s="83"/>
      <c r="FY25" s="83"/>
    </row>
    <row r="26" spans="1:181" x14ac:dyDescent="0.3">
      <c r="A26" s="83" t="s">
        <v>274</v>
      </c>
      <c r="B26" s="83">
        <v>230260</v>
      </c>
      <c r="C26" s="83" t="s">
        <v>355</v>
      </c>
      <c r="D26" s="83" t="s">
        <v>24</v>
      </c>
      <c r="E26" s="83" t="s">
        <v>25</v>
      </c>
      <c r="F26" s="83" t="s">
        <v>26</v>
      </c>
      <c r="G26" s="83" t="s">
        <v>356</v>
      </c>
      <c r="H26" s="83" t="s">
        <v>357</v>
      </c>
      <c r="I26" s="83">
        <v>2008</v>
      </c>
      <c r="J26" s="83" t="s">
        <v>306</v>
      </c>
      <c r="K26" s="83"/>
      <c r="L26" s="83"/>
      <c r="M26" s="83"/>
      <c r="N26" s="83" t="s">
        <v>281</v>
      </c>
      <c r="O26" s="83" t="s">
        <v>82</v>
      </c>
      <c r="P26" s="83" t="s">
        <v>295</v>
      </c>
      <c r="Q26" s="83">
        <v>540</v>
      </c>
      <c r="R26" s="83" t="s">
        <v>358</v>
      </c>
      <c r="S26" s="83">
        <v>10.992000000000001</v>
      </c>
      <c r="T26" s="83">
        <v>9.8879999999999999</v>
      </c>
      <c r="U26" s="83">
        <v>2.2109999999999999</v>
      </c>
      <c r="V26" s="83">
        <v>3.39</v>
      </c>
      <c r="W26" s="83">
        <v>5210</v>
      </c>
      <c r="X26" s="83">
        <v>131.5</v>
      </c>
      <c r="Y26" s="83">
        <v>0.02</v>
      </c>
      <c r="Z26" s="83">
        <v>584.1</v>
      </c>
      <c r="AA26" s="83">
        <v>0.92630000000000001</v>
      </c>
      <c r="AB26" s="83">
        <v>647.70000000000005</v>
      </c>
      <c r="AC26" s="83">
        <v>1.1413</v>
      </c>
      <c r="AD26" s="83">
        <v>525.70000000000005</v>
      </c>
      <c r="AE26" s="83">
        <v>919.9</v>
      </c>
      <c r="AF26" s="83">
        <v>747.9</v>
      </c>
      <c r="AG26" s="83">
        <v>662.6</v>
      </c>
      <c r="AH26" s="83">
        <v>624.70000000000005</v>
      </c>
      <c r="AI26" s="83">
        <v>604.6</v>
      </c>
      <c r="AJ26" s="83">
        <v>581.9</v>
      </c>
      <c r="AK26" s="83">
        <v>558.1</v>
      </c>
      <c r="AL26" s="83">
        <v>0</v>
      </c>
      <c r="AM26" s="83">
        <v>0</v>
      </c>
      <c r="AN26" s="83">
        <v>0</v>
      </c>
      <c r="AO26" s="83">
        <v>0</v>
      </c>
      <c r="AP26" s="83">
        <v>0</v>
      </c>
      <c r="AQ26" s="83">
        <v>0</v>
      </c>
      <c r="AR26" s="83">
        <v>0</v>
      </c>
      <c r="AS26" s="83">
        <v>707.1</v>
      </c>
      <c r="AT26" s="83">
        <v>591.70000000000005</v>
      </c>
      <c r="AU26" s="83">
        <v>538</v>
      </c>
      <c r="AV26" s="83">
        <v>511.8</v>
      </c>
      <c r="AW26" s="83">
        <v>495.2</v>
      </c>
      <c r="AX26" s="83">
        <v>480.4</v>
      </c>
      <c r="AY26" s="83">
        <v>459</v>
      </c>
      <c r="AZ26" s="83">
        <v>0</v>
      </c>
      <c r="BA26" s="83">
        <v>0</v>
      </c>
      <c r="BB26" s="83">
        <v>0</v>
      </c>
      <c r="BC26" s="83">
        <v>0</v>
      </c>
      <c r="BD26" s="83">
        <v>0</v>
      </c>
      <c r="BE26" s="83">
        <v>0</v>
      </c>
      <c r="BF26" s="83">
        <v>0</v>
      </c>
      <c r="BG26" s="83">
        <v>917.5</v>
      </c>
      <c r="BH26" s="83">
        <v>704.9</v>
      </c>
      <c r="BI26" s="83">
        <v>601.1</v>
      </c>
      <c r="BJ26" s="83">
        <v>545.4</v>
      </c>
      <c r="BK26" s="83">
        <v>514.4</v>
      </c>
      <c r="BL26" s="83">
        <v>486.2</v>
      </c>
      <c r="BM26" s="83">
        <v>438.7</v>
      </c>
      <c r="BN26" s="83">
        <v>42.4</v>
      </c>
      <c r="BO26" s="83">
        <v>40.200000000000003</v>
      </c>
      <c r="BP26" s="83">
        <v>38.4</v>
      </c>
      <c r="BQ26" s="83">
        <v>37.6</v>
      </c>
      <c r="BR26" s="83">
        <v>37.6</v>
      </c>
      <c r="BS26" s="83">
        <v>37.6</v>
      </c>
      <c r="BT26" s="83">
        <v>38.200000000000003</v>
      </c>
      <c r="BU26" s="83">
        <v>143.30000000000001</v>
      </c>
      <c r="BV26" s="83">
        <v>147.1</v>
      </c>
      <c r="BW26" s="83">
        <v>149.6</v>
      </c>
      <c r="BX26" s="83">
        <v>150.69999999999999</v>
      </c>
      <c r="BY26" s="83">
        <v>151.1</v>
      </c>
      <c r="BZ26" s="83">
        <v>174.8</v>
      </c>
      <c r="CA26" s="83">
        <v>175.7</v>
      </c>
      <c r="CB26" s="83">
        <v>943.5</v>
      </c>
      <c r="CC26" s="83">
        <v>781.8</v>
      </c>
      <c r="CD26" s="83">
        <v>712.1</v>
      </c>
      <c r="CE26" s="83">
        <v>687</v>
      </c>
      <c r="CF26" s="83">
        <v>674.5</v>
      </c>
      <c r="CG26" s="83">
        <v>667.8</v>
      </c>
      <c r="CH26" s="83">
        <v>668.2</v>
      </c>
      <c r="CI26" s="83">
        <v>624.9</v>
      </c>
      <c r="CJ26" s="83">
        <v>536.1</v>
      </c>
      <c r="CK26" s="83">
        <v>501.1</v>
      </c>
      <c r="CL26" s="83">
        <v>488.5</v>
      </c>
      <c r="CM26" s="83">
        <v>482.1</v>
      </c>
      <c r="CN26" s="83">
        <v>478.3</v>
      </c>
      <c r="CO26" s="83">
        <v>475.4</v>
      </c>
      <c r="CP26" s="83">
        <v>596.29999999999995</v>
      </c>
      <c r="CQ26" s="83">
        <v>520.1</v>
      </c>
      <c r="CR26" s="83">
        <v>488.9</v>
      </c>
      <c r="CS26" s="83">
        <v>475.5</v>
      </c>
      <c r="CT26" s="83">
        <v>468.7</v>
      </c>
      <c r="CU26" s="83">
        <v>464.3</v>
      </c>
      <c r="CV26" s="83">
        <v>460</v>
      </c>
      <c r="CW26" s="83">
        <v>567.79999999999995</v>
      </c>
      <c r="CX26" s="83">
        <v>503.5</v>
      </c>
      <c r="CY26" s="83">
        <v>480.3</v>
      </c>
      <c r="CZ26" s="83">
        <v>462.1</v>
      </c>
      <c r="DA26" s="83">
        <v>450.3</v>
      </c>
      <c r="DB26" s="83">
        <v>443.4</v>
      </c>
      <c r="DC26" s="83">
        <v>435.4</v>
      </c>
      <c r="DD26" s="83">
        <v>550.20000000000005</v>
      </c>
      <c r="DE26" s="83">
        <v>489.8</v>
      </c>
      <c r="DF26" s="83">
        <v>464</v>
      </c>
      <c r="DG26" s="83">
        <v>450.3</v>
      </c>
      <c r="DH26" s="83">
        <v>440</v>
      </c>
      <c r="DI26" s="83">
        <v>428.7</v>
      </c>
      <c r="DJ26" s="83">
        <v>411.9</v>
      </c>
      <c r="DK26" s="83">
        <v>566.1</v>
      </c>
      <c r="DL26" s="83">
        <v>495.3</v>
      </c>
      <c r="DM26" s="83">
        <v>461.9</v>
      </c>
      <c r="DN26" s="83">
        <v>437.8</v>
      </c>
      <c r="DO26" s="83">
        <v>417.5</v>
      </c>
      <c r="DP26" s="83">
        <v>400.9</v>
      </c>
      <c r="DQ26" s="83">
        <v>377</v>
      </c>
      <c r="DR26" s="83">
        <v>591.6</v>
      </c>
      <c r="DS26" s="83">
        <v>502.5</v>
      </c>
      <c r="DT26" s="83">
        <v>464.6</v>
      </c>
      <c r="DU26" s="83">
        <v>436.7</v>
      </c>
      <c r="DV26" s="83">
        <v>413.7</v>
      </c>
      <c r="DW26" s="83">
        <v>397.2</v>
      </c>
      <c r="DX26" s="83">
        <v>357.6</v>
      </c>
      <c r="DY26" s="83">
        <v>655.9</v>
      </c>
      <c r="DZ26" s="83">
        <v>536.5</v>
      </c>
      <c r="EA26" s="83">
        <v>483.8</v>
      </c>
      <c r="EB26" s="83">
        <v>452.6</v>
      </c>
      <c r="EC26" s="83">
        <v>425.1</v>
      </c>
      <c r="ED26" s="83">
        <v>398.4</v>
      </c>
      <c r="EE26" s="83">
        <v>340.3</v>
      </c>
      <c r="EF26" s="83">
        <v>776.1</v>
      </c>
      <c r="EG26" s="83">
        <v>618.4</v>
      </c>
      <c r="EH26" s="83">
        <v>530.9</v>
      </c>
      <c r="EI26" s="83">
        <v>487.5</v>
      </c>
      <c r="EJ26" s="83">
        <v>463.4</v>
      </c>
      <c r="EK26" s="83">
        <v>442.9</v>
      </c>
      <c r="EL26" s="83">
        <v>402.5</v>
      </c>
      <c r="EM26" s="83">
        <v>896.2</v>
      </c>
      <c r="EN26" s="83">
        <v>714.1</v>
      </c>
      <c r="EO26" s="83">
        <v>613.1</v>
      </c>
      <c r="EP26" s="83">
        <v>562.4</v>
      </c>
      <c r="EQ26" s="83">
        <v>534.79999999999995</v>
      </c>
      <c r="ER26" s="83">
        <v>496</v>
      </c>
      <c r="ES26" s="83">
        <v>448</v>
      </c>
      <c r="ET26" s="83">
        <v>0.92390000000000005</v>
      </c>
      <c r="EU26" s="83">
        <v>1.1471</v>
      </c>
      <c r="EV26" s="83">
        <v>1.2604</v>
      </c>
      <c r="EW26" s="83">
        <v>0.71950000000000003</v>
      </c>
      <c r="EX26" s="83">
        <v>0.93369999999999997</v>
      </c>
      <c r="EY26" s="83">
        <v>1.0368999999999999</v>
      </c>
      <c r="EZ26" s="83">
        <v>0</v>
      </c>
      <c r="FA26" s="83">
        <v>0</v>
      </c>
      <c r="FB26" s="83">
        <v>1.0517000000000001</v>
      </c>
      <c r="FC26" s="83">
        <v>570.5</v>
      </c>
      <c r="FD26" s="83" t="s">
        <v>359</v>
      </c>
      <c r="FE26" s="83">
        <v>9.6690000000000005</v>
      </c>
      <c r="FF26" s="83">
        <v>5902</v>
      </c>
      <c r="FG26" s="83">
        <v>26.8</v>
      </c>
      <c r="FH26" s="83">
        <v>46</v>
      </c>
      <c r="FI26" s="83">
        <v>32.700000000000003</v>
      </c>
      <c r="FJ26" s="83">
        <v>0</v>
      </c>
      <c r="FK26" s="83">
        <v>120.5</v>
      </c>
      <c r="FL26" s="83">
        <v>649.4</v>
      </c>
      <c r="FM26" s="83">
        <v>523.1</v>
      </c>
      <c r="FN26" s="83">
        <v>476</v>
      </c>
      <c r="FO26" s="83">
        <v>833.9</v>
      </c>
      <c r="FP26" s="83">
        <v>642.6</v>
      </c>
      <c r="FQ26" s="83">
        <v>578.6</v>
      </c>
      <c r="FR26" s="83">
        <v>567.70000000000005</v>
      </c>
      <c r="FS26" s="83">
        <v>529.79999999999995</v>
      </c>
      <c r="FT26" s="83">
        <v>1.0569</v>
      </c>
      <c r="FU26" s="83">
        <v>1.1325000000000001</v>
      </c>
      <c r="FV26" s="83"/>
      <c r="FW26" s="83"/>
      <c r="FX26" s="83"/>
      <c r="FY26" s="83"/>
    </row>
    <row r="27" spans="1:181" x14ac:dyDescent="0.3">
      <c r="A27" s="83" t="s">
        <v>274</v>
      </c>
      <c r="B27" s="83">
        <v>230280</v>
      </c>
      <c r="C27" s="83" t="s">
        <v>364</v>
      </c>
      <c r="D27" s="83" t="s">
        <v>47</v>
      </c>
      <c r="E27" s="83" t="s">
        <v>48</v>
      </c>
      <c r="F27" s="83" t="s">
        <v>49</v>
      </c>
      <c r="G27" s="83" t="s">
        <v>365</v>
      </c>
      <c r="H27" s="83" t="s">
        <v>365</v>
      </c>
      <c r="I27" s="83">
        <v>2015</v>
      </c>
      <c r="J27" s="83" t="s">
        <v>306</v>
      </c>
      <c r="K27" s="83"/>
      <c r="L27" s="83"/>
      <c r="M27" s="83"/>
      <c r="N27" s="83" t="s">
        <v>281</v>
      </c>
      <c r="O27" s="83" t="s">
        <v>82</v>
      </c>
      <c r="P27" s="83" t="s">
        <v>295</v>
      </c>
      <c r="Q27" s="83">
        <v>846</v>
      </c>
      <c r="R27" s="83" t="s">
        <v>366</v>
      </c>
      <c r="S27" s="83">
        <v>12.487</v>
      </c>
      <c r="T27" s="83">
        <v>11.705</v>
      </c>
      <c r="U27" s="83">
        <v>2.5310000000000001</v>
      </c>
      <c r="V27" s="83">
        <v>3.95</v>
      </c>
      <c r="W27" s="83">
        <v>9398</v>
      </c>
      <c r="X27" s="83">
        <v>131.6</v>
      </c>
      <c r="Y27" s="83">
        <v>0.12</v>
      </c>
      <c r="Z27" s="83">
        <v>565.20000000000005</v>
      </c>
      <c r="AA27" s="83">
        <v>0.96360000000000001</v>
      </c>
      <c r="AB27" s="83">
        <v>622.6</v>
      </c>
      <c r="AC27" s="83">
        <v>1.1874</v>
      </c>
      <c r="AD27" s="83">
        <v>505.3</v>
      </c>
      <c r="AE27" s="83">
        <v>907.7</v>
      </c>
      <c r="AF27" s="83">
        <v>736</v>
      </c>
      <c r="AG27" s="83">
        <v>643.5</v>
      </c>
      <c r="AH27" s="83">
        <v>596.20000000000005</v>
      </c>
      <c r="AI27" s="83">
        <v>572.9</v>
      </c>
      <c r="AJ27" s="83">
        <v>552.70000000000005</v>
      </c>
      <c r="AK27" s="83">
        <v>524.9</v>
      </c>
      <c r="AL27" s="83">
        <v>0</v>
      </c>
      <c r="AM27" s="83">
        <v>0</v>
      </c>
      <c r="AN27" s="83">
        <v>0</v>
      </c>
      <c r="AO27" s="83">
        <v>0</v>
      </c>
      <c r="AP27" s="83">
        <v>0</v>
      </c>
      <c r="AQ27" s="83">
        <v>0</v>
      </c>
      <c r="AR27" s="83">
        <v>0</v>
      </c>
      <c r="AS27" s="83">
        <v>701.5</v>
      </c>
      <c r="AT27" s="83">
        <v>579.9</v>
      </c>
      <c r="AU27" s="83">
        <v>519.5</v>
      </c>
      <c r="AV27" s="83">
        <v>488.8</v>
      </c>
      <c r="AW27" s="83">
        <v>470.9</v>
      </c>
      <c r="AX27" s="83">
        <v>456.9</v>
      </c>
      <c r="AY27" s="83">
        <v>436.8</v>
      </c>
      <c r="AZ27" s="83">
        <v>0</v>
      </c>
      <c r="BA27" s="83">
        <v>0</v>
      </c>
      <c r="BB27" s="83">
        <v>0</v>
      </c>
      <c r="BC27" s="83">
        <v>0</v>
      </c>
      <c r="BD27" s="83">
        <v>0</v>
      </c>
      <c r="BE27" s="83">
        <v>0</v>
      </c>
      <c r="BF27" s="83">
        <v>0</v>
      </c>
      <c r="BG27" s="83">
        <v>905.6</v>
      </c>
      <c r="BH27" s="83">
        <v>693.2</v>
      </c>
      <c r="BI27" s="83">
        <v>582.5</v>
      </c>
      <c r="BJ27" s="83">
        <v>521</v>
      </c>
      <c r="BK27" s="83">
        <v>488.6</v>
      </c>
      <c r="BL27" s="83">
        <v>461.3</v>
      </c>
      <c r="BM27" s="83">
        <v>418.6</v>
      </c>
      <c r="BN27" s="83">
        <v>42.4</v>
      </c>
      <c r="BO27" s="83">
        <v>40.6</v>
      </c>
      <c r="BP27" s="83">
        <v>39</v>
      </c>
      <c r="BQ27" s="83">
        <v>38.200000000000003</v>
      </c>
      <c r="BR27" s="83">
        <v>37.6</v>
      </c>
      <c r="BS27" s="83">
        <v>37.200000000000003</v>
      </c>
      <c r="BT27" s="83">
        <v>37.6</v>
      </c>
      <c r="BU27" s="83">
        <v>143.30000000000001</v>
      </c>
      <c r="BV27" s="83">
        <v>146.9</v>
      </c>
      <c r="BW27" s="83">
        <v>148.69999999999999</v>
      </c>
      <c r="BX27" s="83">
        <v>150.1</v>
      </c>
      <c r="BY27" s="83">
        <v>150.9</v>
      </c>
      <c r="BZ27" s="83">
        <v>172.7</v>
      </c>
      <c r="CA27" s="83">
        <v>176.3</v>
      </c>
      <c r="CB27" s="83">
        <v>928.5</v>
      </c>
      <c r="CC27" s="83">
        <v>767.2</v>
      </c>
      <c r="CD27" s="83">
        <v>687.4</v>
      </c>
      <c r="CE27" s="83">
        <v>651.1</v>
      </c>
      <c r="CF27" s="83">
        <v>634</v>
      </c>
      <c r="CG27" s="83">
        <v>624.6</v>
      </c>
      <c r="CH27" s="83">
        <v>617.4</v>
      </c>
      <c r="CI27" s="83">
        <v>612.5</v>
      </c>
      <c r="CJ27" s="83">
        <v>521</v>
      </c>
      <c r="CK27" s="83">
        <v>478.7</v>
      </c>
      <c r="CL27" s="83">
        <v>460.1</v>
      </c>
      <c r="CM27" s="83">
        <v>451.8</v>
      </c>
      <c r="CN27" s="83">
        <v>447</v>
      </c>
      <c r="CO27" s="83">
        <v>442.2</v>
      </c>
      <c r="CP27" s="83">
        <v>582.9</v>
      </c>
      <c r="CQ27" s="83">
        <v>502.5</v>
      </c>
      <c r="CR27" s="83">
        <v>466.2</v>
      </c>
      <c r="CS27" s="83">
        <v>449</v>
      </c>
      <c r="CT27" s="83">
        <v>439.9</v>
      </c>
      <c r="CU27" s="83">
        <v>434.8</v>
      </c>
      <c r="CV27" s="83">
        <v>429.3</v>
      </c>
      <c r="CW27" s="83">
        <v>564.1</v>
      </c>
      <c r="CX27" s="83">
        <v>490.8</v>
      </c>
      <c r="CY27" s="83">
        <v>457.7</v>
      </c>
      <c r="CZ27" s="83">
        <v>439.4</v>
      </c>
      <c r="DA27" s="83">
        <v>426.9</v>
      </c>
      <c r="DB27" s="83">
        <v>417.8</v>
      </c>
      <c r="DC27" s="83">
        <v>407.9</v>
      </c>
      <c r="DD27" s="83">
        <v>575.5</v>
      </c>
      <c r="DE27" s="83">
        <v>488.5</v>
      </c>
      <c r="DF27" s="83">
        <v>453.5</v>
      </c>
      <c r="DG27" s="83">
        <v>438.2</v>
      </c>
      <c r="DH27" s="83">
        <v>422.7</v>
      </c>
      <c r="DI27" s="83">
        <v>409.5</v>
      </c>
      <c r="DJ27" s="83">
        <v>390</v>
      </c>
      <c r="DK27" s="83">
        <v>569.1</v>
      </c>
      <c r="DL27" s="83">
        <v>478.8</v>
      </c>
      <c r="DM27" s="83">
        <v>441.6</v>
      </c>
      <c r="DN27" s="83">
        <v>419.6</v>
      </c>
      <c r="DO27" s="83">
        <v>403.6</v>
      </c>
      <c r="DP27" s="83">
        <v>392.8</v>
      </c>
      <c r="DQ27" s="83">
        <v>375</v>
      </c>
      <c r="DR27" s="83">
        <v>583.29999999999995</v>
      </c>
      <c r="DS27" s="83">
        <v>486.4</v>
      </c>
      <c r="DT27" s="83">
        <v>445</v>
      </c>
      <c r="DU27" s="83">
        <v>419.9</v>
      </c>
      <c r="DV27" s="83">
        <v>398.6</v>
      </c>
      <c r="DW27" s="83">
        <v>380.2</v>
      </c>
      <c r="DX27" s="83">
        <v>356.3</v>
      </c>
      <c r="DY27" s="83">
        <v>648.9</v>
      </c>
      <c r="DZ27" s="83">
        <v>525.6</v>
      </c>
      <c r="EA27" s="83">
        <v>465.2</v>
      </c>
      <c r="EB27" s="83">
        <v>434.5</v>
      </c>
      <c r="EC27" s="83">
        <v>410.7</v>
      </c>
      <c r="ED27" s="83">
        <v>388.9</v>
      </c>
      <c r="EE27" s="83">
        <v>347</v>
      </c>
      <c r="EF27" s="83">
        <v>768.1</v>
      </c>
      <c r="EG27" s="83">
        <v>610.29999999999995</v>
      </c>
      <c r="EH27" s="83">
        <v>519.20000000000005</v>
      </c>
      <c r="EI27" s="83">
        <v>468.9</v>
      </c>
      <c r="EJ27" s="83">
        <v>443.7</v>
      </c>
      <c r="EK27" s="83">
        <v>425.7</v>
      </c>
      <c r="EL27" s="83">
        <v>392.6</v>
      </c>
      <c r="EM27" s="83">
        <v>886.9</v>
      </c>
      <c r="EN27" s="83">
        <v>704.7</v>
      </c>
      <c r="EO27" s="83">
        <v>599.5</v>
      </c>
      <c r="EP27" s="83">
        <v>541.29999999999995</v>
      </c>
      <c r="EQ27" s="83">
        <v>511.9</v>
      </c>
      <c r="ER27" s="83">
        <v>480.9</v>
      </c>
      <c r="ES27" s="83">
        <v>432.4</v>
      </c>
      <c r="ET27" s="83">
        <v>0.93640000000000001</v>
      </c>
      <c r="EU27" s="83">
        <v>1.1949000000000001</v>
      </c>
      <c r="EV27" s="83">
        <v>1.3249</v>
      </c>
      <c r="EW27" s="83">
        <v>0.73009999999999997</v>
      </c>
      <c r="EX27" s="83">
        <v>0.97119999999999995</v>
      </c>
      <c r="EY27" s="83">
        <v>1.0962000000000001</v>
      </c>
      <c r="EZ27" s="83">
        <v>0</v>
      </c>
      <c r="FA27" s="83">
        <v>0</v>
      </c>
      <c r="FB27" s="83">
        <v>1.0927</v>
      </c>
      <c r="FC27" s="83">
        <v>549.1</v>
      </c>
      <c r="FD27" s="83" t="s">
        <v>367</v>
      </c>
      <c r="FE27" s="83">
        <v>11.113</v>
      </c>
      <c r="FF27" s="83">
        <v>10492</v>
      </c>
      <c r="FG27" s="83">
        <v>37.200000000000003</v>
      </c>
      <c r="FH27" s="83">
        <v>59</v>
      </c>
      <c r="FI27" s="83">
        <v>46.3</v>
      </c>
      <c r="FJ27" s="83">
        <v>0</v>
      </c>
      <c r="FK27" s="83">
        <v>158.1</v>
      </c>
      <c r="FL27" s="83">
        <v>640.79999999999995</v>
      </c>
      <c r="FM27" s="83">
        <v>502.1</v>
      </c>
      <c r="FN27" s="83">
        <v>452.9</v>
      </c>
      <c r="FO27" s="83">
        <v>821.8</v>
      </c>
      <c r="FP27" s="83">
        <v>617.79999999999995</v>
      </c>
      <c r="FQ27" s="83">
        <v>547.29999999999995</v>
      </c>
      <c r="FR27" s="83">
        <v>545</v>
      </c>
      <c r="FS27" s="83">
        <v>513.5</v>
      </c>
      <c r="FT27" s="83">
        <v>1.101</v>
      </c>
      <c r="FU27" s="83">
        <v>1.1684000000000001</v>
      </c>
      <c r="FV27" s="83"/>
      <c r="FW27" s="83"/>
      <c r="FX27" s="83"/>
      <c r="FY27" s="83"/>
    </row>
    <row r="28" spans="1:181" x14ac:dyDescent="0.3">
      <c r="A28" s="83" t="s">
        <v>274</v>
      </c>
      <c r="B28" s="83">
        <v>230150</v>
      </c>
      <c r="C28" s="83" t="s">
        <v>309</v>
      </c>
      <c r="D28" s="83" t="s">
        <v>50</v>
      </c>
      <c r="E28" s="83" t="s">
        <v>51</v>
      </c>
      <c r="F28" s="83" t="s">
        <v>52</v>
      </c>
      <c r="G28" s="83" t="s">
        <v>310</v>
      </c>
      <c r="H28" s="83" t="s">
        <v>311</v>
      </c>
      <c r="I28" s="83">
        <v>1988</v>
      </c>
      <c r="J28" s="83"/>
      <c r="K28" s="83"/>
      <c r="L28" s="83"/>
      <c r="M28" s="83"/>
      <c r="N28" s="83" t="s">
        <v>281</v>
      </c>
      <c r="O28" s="83" t="s">
        <v>82</v>
      </c>
      <c r="P28" s="83" t="s">
        <v>295</v>
      </c>
      <c r="Q28" s="83">
        <v>566</v>
      </c>
      <c r="R28" s="83" t="s">
        <v>312</v>
      </c>
      <c r="S28" s="83">
        <v>10.212999999999999</v>
      </c>
      <c r="T28" s="83">
        <v>9.02</v>
      </c>
      <c r="U28" s="83">
        <v>1.92</v>
      </c>
      <c r="V28" s="83">
        <v>3.31</v>
      </c>
      <c r="W28" s="83">
        <v>3516</v>
      </c>
      <c r="X28" s="83">
        <v>113.2</v>
      </c>
      <c r="Y28" s="83">
        <v>0</v>
      </c>
      <c r="Z28" s="83">
        <v>610.4</v>
      </c>
      <c r="AA28" s="83">
        <v>0.9002</v>
      </c>
      <c r="AB28" s="83">
        <v>666.5</v>
      </c>
      <c r="AC28" s="83">
        <v>1.0934999999999999</v>
      </c>
      <c r="AD28" s="83">
        <v>548.70000000000005</v>
      </c>
      <c r="AE28" s="83">
        <v>958.9</v>
      </c>
      <c r="AF28" s="83">
        <v>779.6</v>
      </c>
      <c r="AG28" s="83">
        <v>689.9</v>
      </c>
      <c r="AH28" s="83">
        <v>642</v>
      </c>
      <c r="AI28" s="83">
        <v>612.70000000000005</v>
      </c>
      <c r="AJ28" s="83">
        <v>592.1</v>
      </c>
      <c r="AK28" s="83">
        <v>565</v>
      </c>
      <c r="AL28" s="83">
        <v>0</v>
      </c>
      <c r="AM28" s="83">
        <v>0</v>
      </c>
      <c r="AN28" s="83">
        <v>0</v>
      </c>
      <c r="AO28" s="83">
        <v>0</v>
      </c>
      <c r="AP28" s="83">
        <v>0</v>
      </c>
      <c r="AQ28" s="83">
        <v>0</v>
      </c>
      <c r="AR28" s="83">
        <v>0</v>
      </c>
      <c r="AS28" s="83">
        <v>741.5</v>
      </c>
      <c r="AT28" s="83">
        <v>620</v>
      </c>
      <c r="AU28" s="83">
        <v>564</v>
      </c>
      <c r="AV28" s="83">
        <v>533.79999999999995</v>
      </c>
      <c r="AW28" s="83">
        <v>514.4</v>
      </c>
      <c r="AX28" s="83">
        <v>499.6</v>
      </c>
      <c r="AY28" s="83">
        <v>476.4</v>
      </c>
      <c r="AZ28" s="83">
        <v>0</v>
      </c>
      <c r="BA28" s="83">
        <v>0</v>
      </c>
      <c r="BB28" s="83">
        <v>0</v>
      </c>
      <c r="BC28" s="83">
        <v>0</v>
      </c>
      <c r="BD28" s="83">
        <v>0</v>
      </c>
      <c r="BE28" s="83">
        <v>0</v>
      </c>
      <c r="BF28" s="83">
        <v>0</v>
      </c>
      <c r="BG28" s="83">
        <v>960.3</v>
      </c>
      <c r="BH28" s="83">
        <v>737</v>
      </c>
      <c r="BI28" s="83">
        <v>628.29999999999995</v>
      </c>
      <c r="BJ28" s="83">
        <v>567.4</v>
      </c>
      <c r="BK28" s="83">
        <v>533</v>
      </c>
      <c r="BL28" s="83">
        <v>504</v>
      </c>
      <c r="BM28" s="83">
        <v>457.6</v>
      </c>
      <c r="BN28" s="83">
        <v>42.4</v>
      </c>
      <c r="BO28" s="83">
        <v>40</v>
      </c>
      <c r="BP28" s="83">
        <v>37.799999999999997</v>
      </c>
      <c r="BQ28" s="83">
        <v>37</v>
      </c>
      <c r="BR28" s="83">
        <v>36.9</v>
      </c>
      <c r="BS28" s="83">
        <v>36.6</v>
      </c>
      <c r="BT28" s="83">
        <v>36.9</v>
      </c>
      <c r="BU28" s="83">
        <v>140.5</v>
      </c>
      <c r="BV28" s="83">
        <v>148.30000000000001</v>
      </c>
      <c r="BW28" s="83">
        <v>151.80000000000001</v>
      </c>
      <c r="BX28" s="83">
        <v>158.6</v>
      </c>
      <c r="BY28" s="83">
        <v>171.8</v>
      </c>
      <c r="BZ28" s="83">
        <v>177.2</v>
      </c>
      <c r="CA28" s="83">
        <v>176.6</v>
      </c>
      <c r="CB28" s="83">
        <v>944.2</v>
      </c>
      <c r="CC28" s="83">
        <v>789.1</v>
      </c>
      <c r="CD28" s="83">
        <v>727.4</v>
      </c>
      <c r="CE28" s="83">
        <v>705</v>
      </c>
      <c r="CF28" s="83">
        <v>693.9</v>
      </c>
      <c r="CG28" s="83">
        <v>686.9</v>
      </c>
      <c r="CH28" s="83">
        <v>684.9</v>
      </c>
      <c r="CI28" s="83">
        <v>626.29999999999995</v>
      </c>
      <c r="CJ28" s="83">
        <v>546.9</v>
      </c>
      <c r="CK28" s="83">
        <v>519.6</v>
      </c>
      <c r="CL28" s="83">
        <v>509.5</v>
      </c>
      <c r="CM28" s="83">
        <v>503.7</v>
      </c>
      <c r="CN28" s="83">
        <v>500</v>
      </c>
      <c r="CO28" s="83">
        <v>496.4</v>
      </c>
      <c r="CP28" s="83">
        <v>599.5</v>
      </c>
      <c r="CQ28" s="83">
        <v>533.70000000000005</v>
      </c>
      <c r="CR28" s="83">
        <v>508.7</v>
      </c>
      <c r="CS28" s="83">
        <v>497.5</v>
      </c>
      <c r="CT28" s="83">
        <v>491.1</v>
      </c>
      <c r="CU28" s="83">
        <v>486.8</v>
      </c>
      <c r="CV28" s="83">
        <v>481.7</v>
      </c>
      <c r="CW28" s="83">
        <v>584.4</v>
      </c>
      <c r="CX28" s="83">
        <v>525.79999999999995</v>
      </c>
      <c r="CY28" s="83">
        <v>499.6</v>
      </c>
      <c r="CZ28" s="83">
        <v>483.2</v>
      </c>
      <c r="DA28" s="83">
        <v>473.3</v>
      </c>
      <c r="DB28" s="83">
        <v>466.2</v>
      </c>
      <c r="DC28" s="83">
        <v>457.8</v>
      </c>
      <c r="DD28" s="83">
        <v>597</v>
      </c>
      <c r="DE28" s="83">
        <v>528.70000000000005</v>
      </c>
      <c r="DF28" s="83">
        <v>498.3</v>
      </c>
      <c r="DG28" s="83">
        <v>477.5</v>
      </c>
      <c r="DH28" s="83">
        <v>461.3</v>
      </c>
      <c r="DI28" s="83">
        <v>448.8</v>
      </c>
      <c r="DJ28" s="83">
        <v>433</v>
      </c>
      <c r="DK28" s="83">
        <v>626.29999999999995</v>
      </c>
      <c r="DL28" s="83">
        <v>530.1</v>
      </c>
      <c r="DM28" s="83">
        <v>492</v>
      </c>
      <c r="DN28" s="83">
        <v>468.1</v>
      </c>
      <c r="DO28" s="83">
        <v>451.2</v>
      </c>
      <c r="DP28" s="83">
        <v>438.2</v>
      </c>
      <c r="DQ28" s="83">
        <v>415.7</v>
      </c>
      <c r="DR28" s="83">
        <v>642</v>
      </c>
      <c r="DS28" s="83">
        <v>537.4</v>
      </c>
      <c r="DT28" s="83">
        <v>494.2</v>
      </c>
      <c r="DU28" s="83">
        <v>465.1</v>
      </c>
      <c r="DV28" s="83">
        <v>441.7</v>
      </c>
      <c r="DW28" s="83">
        <v>420.9</v>
      </c>
      <c r="DX28" s="83">
        <v>389.9</v>
      </c>
      <c r="DY28" s="83">
        <v>709.8</v>
      </c>
      <c r="DZ28" s="83">
        <v>575.9</v>
      </c>
      <c r="EA28" s="83">
        <v>514.79999999999995</v>
      </c>
      <c r="EB28" s="83">
        <v>480.5</v>
      </c>
      <c r="EC28" s="83">
        <v>451.2</v>
      </c>
      <c r="ED28" s="83">
        <v>424.3</v>
      </c>
      <c r="EE28" s="83">
        <v>364.5</v>
      </c>
      <c r="EF28" s="83">
        <v>843.1</v>
      </c>
      <c r="EG28" s="83">
        <v>666.9</v>
      </c>
      <c r="EH28" s="83">
        <v>565.9</v>
      </c>
      <c r="EI28" s="83">
        <v>512.6</v>
      </c>
      <c r="EJ28" s="83">
        <v>481</v>
      </c>
      <c r="EK28" s="83">
        <v>453.3</v>
      </c>
      <c r="EL28" s="83">
        <v>400.4</v>
      </c>
      <c r="EM28" s="83">
        <v>973.5</v>
      </c>
      <c r="EN28" s="83">
        <v>770.1</v>
      </c>
      <c r="EO28" s="83">
        <v>652.5</v>
      </c>
      <c r="EP28" s="83">
        <v>579.1</v>
      </c>
      <c r="EQ28" s="83">
        <v>531.4</v>
      </c>
      <c r="ER28" s="83">
        <v>497.4</v>
      </c>
      <c r="ES28" s="83">
        <v>445.2</v>
      </c>
      <c r="ET28" s="83">
        <v>0.88139999999999996</v>
      </c>
      <c r="EU28" s="83">
        <v>1.0985</v>
      </c>
      <c r="EV28" s="83">
        <v>1.2131000000000001</v>
      </c>
      <c r="EW28" s="83">
        <v>0.69030000000000002</v>
      </c>
      <c r="EX28" s="83">
        <v>0.90620000000000001</v>
      </c>
      <c r="EY28" s="83">
        <v>1.022</v>
      </c>
      <c r="EZ28" s="83">
        <v>0</v>
      </c>
      <c r="FA28" s="83">
        <v>0</v>
      </c>
      <c r="FB28" s="83">
        <v>1.0102</v>
      </c>
      <c r="FC28" s="83">
        <v>593.9</v>
      </c>
      <c r="FD28" s="83" t="s">
        <v>313</v>
      </c>
      <c r="FE28" s="83">
        <v>8.9969999999999999</v>
      </c>
      <c r="FF28" s="83">
        <v>4240</v>
      </c>
      <c r="FG28" s="83">
        <v>22.1</v>
      </c>
      <c r="FH28" s="83">
        <v>32.4</v>
      </c>
      <c r="FI28" s="83">
        <v>39.1</v>
      </c>
      <c r="FJ28" s="83">
        <v>89.7</v>
      </c>
      <c r="FK28" s="83">
        <v>0</v>
      </c>
      <c r="FL28" s="83">
        <v>680.7</v>
      </c>
      <c r="FM28" s="83">
        <v>546.20000000000005</v>
      </c>
      <c r="FN28" s="83">
        <v>494.6</v>
      </c>
      <c r="FO28" s="83">
        <v>869.2</v>
      </c>
      <c r="FP28" s="83">
        <v>662.1</v>
      </c>
      <c r="FQ28" s="83">
        <v>587.1</v>
      </c>
      <c r="FR28" s="83">
        <v>589</v>
      </c>
      <c r="FS28" s="83">
        <v>556</v>
      </c>
      <c r="FT28" s="83">
        <v>1.0186999999999999</v>
      </c>
      <c r="FU28" s="83">
        <v>1.0791999999999999</v>
      </c>
      <c r="FV28" s="83"/>
      <c r="FW28" s="83"/>
      <c r="FX28" s="83"/>
      <c r="FY28" s="83"/>
    </row>
    <row r="29" spans="1:181" x14ac:dyDescent="0.3">
      <c r="A29" s="83" t="s">
        <v>274</v>
      </c>
      <c r="B29" s="83">
        <v>2066</v>
      </c>
      <c r="C29" s="83" t="s">
        <v>403</v>
      </c>
      <c r="D29" s="83" t="s">
        <v>404</v>
      </c>
      <c r="E29" s="83" t="s">
        <v>51</v>
      </c>
      <c r="F29" s="83" t="s">
        <v>405</v>
      </c>
      <c r="G29" s="83" t="s">
        <v>406</v>
      </c>
      <c r="H29" s="83" t="s">
        <v>311</v>
      </c>
      <c r="I29" s="83">
        <v>1994</v>
      </c>
      <c r="J29" s="83"/>
      <c r="K29" s="83"/>
      <c r="L29" s="83"/>
      <c r="M29" s="83"/>
      <c r="N29" s="83" t="s">
        <v>281</v>
      </c>
      <c r="O29" s="83" t="s">
        <v>407</v>
      </c>
      <c r="P29" s="83" t="s">
        <v>282</v>
      </c>
      <c r="Q29" s="83">
        <v>880</v>
      </c>
      <c r="R29" s="83" t="s">
        <v>408</v>
      </c>
      <c r="S29" s="83">
        <v>13.055</v>
      </c>
      <c r="T29" s="83">
        <v>11.811999999999999</v>
      </c>
      <c r="U29" s="83">
        <v>2.5710000000000002</v>
      </c>
      <c r="V29" s="83">
        <v>3.93</v>
      </c>
      <c r="W29" s="83">
        <v>7403</v>
      </c>
      <c r="X29" s="83">
        <v>121.9</v>
      </c>
      <c r="Y29" s="83">
        <v>0</v>
      </c>
      <c r="Z29" s="83">
        <v>540.20000000000005</v>
      </c>
      <c r="AA29" s="83">
        <v>1.0128999999999999</v>
      </c>
      <c r="AB29" s="83">
        <v>592.4</v>
      </c>
      <c r="AC29" s="83">
        <v>1.2402</v>
      </c>
      <c r="AD29" s="83">
        <v>483.8</v>
      </c>
      <c r="AE29" s="83">
        <v>863.1</v>
      </c>
      <c r="AF29" s="83">
        <v>696.9</v>
      </c>
      <c r="AG29" s="83">
        <v>611.20000000000005</v>
      </c>
      <c r="AH29" s="83">
        <v>567.9</v>
      </c>
      <c r="AI29" s="83">
        <v>546.4</v>
      </c>
      <c r="AJ29" s="83">
        <v>528.6</v>
      </c>
      <c r="AK29" s="83">
        <v>495.6</v>
      </c>
      <c r="AL29" s="83">
        <v>0</v>
      </c>
      <c r="AM29" s="83">
        <v>0</v>
      </c>
      <c r="AN29" s="83">
        <v>0</v>
      </c>
      <c r="AO29" s="83">
        <v>0</v>
      </c>
      <c r="AP29" s="83">
        <v>0</v>
      </c>
      <c r="AQ29" s="83">
        <v>0</v>
      </c>
      <c r="AR29" s="83">
        <v>0</v>
      </c>
      <c r="AS29" s="83">
        <v>665.9</v>
      </c>
      <c r="AT29" s="83">
        <v>550.6</v>
      </c>
      <c r="AU29" s="83">
        <v>497.1</v>
      </c>
      <c r="AV29" s="83">
        <v>469.4</v>
      </c>
      <c r="AW29" s="83">
        <v>452.7</v>
      </c>
      <c r="AX29" s="83">
        <v>439.1</v>
      </c>
      <c r="AY29" s="83">
        <v>415</v>
      </c>
      <c r="AZ29" s="83">
        <v>0</v>
      </c>
      <c r="BA29" s="83">
        <v>0</v>
      </c>
      <c r="BB29" s="83">
        <v>0</v>
      </c>
      <c r="BC29" s="83">
        <v>0</v>
      </c>
      <c r="BD29" s="83">
        <v>0</v>
      </c>
      <c r="BE29" s="83">
        <v>0</v>
      </c>
      <c r="BF29" s="83">
        <v>0</v>
      </c>
      <c r="BG29" s="83">
        <v>863.6</v>
      </c>
      <c r="BH29" s="83">
        <v>657.7</v>
      </c>
      <c r="BI29" s="83">
        <v>555.4</v>
      </c>
      <c r="BJ29" s="83">
        <v>499</v>
      </c>
      <c r="BK29" s="83">
        <v>469.1</v>
      </c>
      <c r="BL29" s="83">
        <v>443.7</v>
      </c>
      <c r="BM29" s="83">
        <v>400.9</v>
      </c>
      <c r="BN29" s="83">
        <v>42.9</v>
      </c>
      <c r="BO29" s="83">
        <v>40.200000000000003</v>
      </c>
      <c r="BP29" s="83">
        <v>38.200000000000003</v>
      </c>
      <c r="BQ29" s="83">
        <v>36.9</v>
      </c>
      <c r="BR29" s="83">
        <v>36.4</v>
      </c>
      <c r="BS29" s="83">
        <v>35.799999999999997</v>
      </c>
      <c r="BT29" s="83">
        <v>35.4</v>
      </c>
      <c r="BU29" s="83">
        <v>143.30000000000001</v>
      </c>
      <c r="BV29" s="83">
        <v>146.6</v>
      </c>
      <c r="BW29" s="83">
        <v>147.80000000000001</v>
      </c>
      <c r="BX29" s="83">
        <v>151.4</v>
      </c>
      <c r="BY29" s="83">
        <v>149.6</v>
      </c>
      <c r="BZ29" s="83">
        <v>147.69999999999999</v>
      </c>
      <c r="CA29" s="83">
        <v>143.69999999999999</v>
      </c>
      <c r="CB29" s="83">
        <v>858.2</v>
      </c>
      <c r="CC29" s="83">
        <v>709.1</v>
      </c>
      <c r="CD29" s="83">
        <v>646.79999999999995</v>
      </c>
      <c r="CE29" s="83">
        <v>620.20000000000005</v>
      </c>
      <c r="CF29" s="83">
        <v>605.6</v>
      </c>
      <c r="CG29" s="83">
        <v>595.9</v>
      </c>
      <c r="CH29" s="83">
        <v>587.1</v>
      </c>
      <c r="CI29" s="83">
        <v>566.1</v>
      </c>
      <c r="CJ29" s="83">
        <v>485.9</v>
      </c>
      <c r="CK29" s="83">
        <v>458.1</v>
      </c>
      <c r="CL29" s="83">
        <v>447.3</v>
      </c>
      <c r="CM29" s="83">
        <v>440.8</v>
      </c>
      <c r="CN29" s="83">
        <v>436.4</v>
      </c>
      <c r="CO29" s="83">
        <v>431.1</v>
      </c>
      <c r="CP29" s="83">
        <v>539.70000000000005</v>
      </c>
      <c r="CQ29" s="83">
        <v>472.2</v>
      </c>
      <c r="CR29" s="83">
        <v>447.7</v>
      </c>
      <c r="CS29" s="83">
        <v>436.7</v>
      </c>
      <c r="CT29" s="83">
        <v>429.9</v>
      </c>
      <c r="CU29" s="83">
        <v>425.1</v>
      </c>
      <c r="CV29" s="83">
        <v>418.9</v>
      </c>
      <c r="CW29" s="83">
        <v>524.6</v>
      </c>
      <c r="CX29" s="83">
        <v>464.9</v>
      </c>
      <c r="CY29" s="83">
        <v>439.9</v>
      </c>
      <c r="CZ29" s="83">
        <v>424.8</v>
      </c>
      <c r="DA29" s="83">
        <v>415.3</v>
      </c>
      <c r="DB29" s="83">
        <v>408.3</v>
      </c>
      <c r="DC29" s="83">
        <v>399.4</v>
      </c>
      <c r="DD29" s="83">
        <v>537</v>
      </c>
      <c r="DE29" s="83">
        <v>469.5</v>
      </c>
      <c r="DF29" s="83">
        <v>440</v>
      </c>
      <c r="DG29" s="83">
        <v>421</v>
      </c>
      <c r="DH29" s="83">
        <v>406.1</v>
      </c>
      <c r="DI29" s="83">
        <v>394.7</v>
      </c>
      <c r="DJ29" s="83">
        <v>379.8</v>
      </c>
      <c r="DK29" s="83">
        <v>554.6</v>
      </c>
      <c r="DL29" s="83">
        <v>466</v>
      </c>
      <c r="DM29" s="83">
        <v>431.9</v>
      </c>
      <c r="DN29" s="83">
        <v>413.2</v>
      </c>
      <c r="DO29" s="83">
        <v>399.5</v>
      </c>
      <c r="DP29" s="83">
        <v>387.6</v>
      </c>
      <c r="DQ29" s="83">
        <v>366.7</v>
      </c>
      <c r="DR29" s="83">
        <v>565.70000000000005</v>
      </c>
      <c r="DS29" s="83">
        <v>469.5</v>
      </c>
      <c r="DT29" s="83">
        <v>431.2</v>
      </c>
      <c r="DU29" s="83">
        <v>405.9</v>
      </c>
      <c r="DV29" s="83">
        <v>385.8</v>
      </c>
      <c r="DW29" s="83">
        <v>371.1</v>
      </c>
      <c r="DX29" s="83">
        <v>344.3</v>
      </c>
      <c r="DY29" s="83">
        <v>635.29999999999995</v>
      </c>
      <c r="DZ29" s="83">
        <v>501.1</v>
      </c>
      <c r="EA29" s="83">
        <v>445.9</v>
      </c>
      <c r="EB29" s="83">
        <v>414.4</v>
      </c>
      <c r="EC29" s="83">
        <v>387.4</v>
      </c>
      <c r="ED29" s="83">
        <v>362.3</v>
      </c>
      <c r="EE29" s="83">
        <v>310</v>
      </c>
      <c r="EF29" s="83">
        <v>751.8</v>
      </c>
      <c r="EG29" s="83">
        <v>592.9</v>
      </c>
      <c r="EH29" s="83">
        <v>498.5</v>
      </c>
      <c r="EI29" s="83">
        <v>447.3</v>
      </c>
      <c r="EJ29" s="83">
        <v>421.9</v>
      </c>
      <c r="EK29" s="83">
        <v>399.5</v>
      </c>
      <c r="EL29" s="83">
        <v>350.1</v>
      </c>
      <c r="EM29" s="83">
        <v>868.1</v>
      </c>
      <c r="EN29" s="83">
        <v>684.7</v>
      </c>
      <c r="EO29" s="83">
        <v>575.6</v>
      </c>
      <c r="EP29" s="83">
        <v>515.5</v>
      </c>
      <c r="EQ29" s="83">
        <v>487.1</v>
      </c>
      <c r="ER29" s="83">
        <v>461.3</v>
      </c>
      <c r="ES29" s="83">
        <v>404.2</v>
      </c>
      <c r="ET29" s="83">
        <v>0.98650000000000004</v>
      </c>
      <c r="EU29" s="83">
        <v>1.2467999999999999</v>
      </c>
      <c r="EV29" s="83">
        <v>1.3842000000000001</v>
      </c>
      <c r="EW29" s="83">
        <v>0.76919999999999999</v>
      </c>
      <c r="EX29" s="83">
        <v>1.0208999999999999</v>
      </c>
      <c r="EY29" s="83">
        <v>1.1523000000000001</v>
      </c>
      <c r="EZ29" s="83">
        <v>0</v>
      </c>
      <c r="FA29" s="83">
        <v>0</v>
      </c>
      <c r="FB29" s="83">
        <v>1.1432</v>
      </c>
      <c r="FC29" s="83">
        <v>524.79999999999995</v>
      </c>
      <c r="FD29" s="83" t="s">
        <v>409</v>
      </c>
      <c r="FE29" s="83">
        <v>11.702999999999999</v>
      </c>
      <c r="FF29" s="83">
        <v>8590</v>
      </c>
      <c r="FG29" s="83">
        <v>36.4</v>
      </c>
      <c r="FH29" s="83">
        <v>55.6</v>
      </c>
      <c r="FI29" s="83">
        <v>67.400000000000006</v>
      </c>
      <c r="FJ29" s="83">
        <v>0</v>
      </c>
      <c r="FK29" s="83">
        <v>202.5</v>
      </c>
      <c r="FL29" s="83">
        <v>608.20000000000005</v>
      </c>
      <c r="FM29" s="83">
        <v>481.2</v>
      </c>
      <c r="FN29" s="83">
        <v>433.5</v>
      </c>
      <c r="FO29" s="83">
        <v>780</v>
      </c>
      <c r="FP29" s="83">
        <v>587.70000000000005</v>
      </c>
      <c r="FQ29" s="83">
        <v>520.70000000000005</v>
      </c>
      <c r="FR29" s="83">
        <v>519.20000000000005</v>
      </c>
      <c r="FS29" s="83">
        <v>490.3</v>
      </c>
      <c r="FT29" s="83">
        <v>1.1556999999999999</v>
      </c>
      <c r="FU29" s="83">
        <v>1.2237</v>
      </c>
      <c r="FV29" s="83"/>
      <c r="FW29" s="83"/>
      <c r="FX29" s="83"/>
      <c r="FY29" s="83"/>
    </row>
    <row r="30" spans="1:181" x14ac:dyDescent="0.3">
      <c r="A30" s="83" t="s">
        <v>274</v>
      </c>
      <c r="B30" s="83">
        <v>230010</v>
      </c>
      <c r="C30" s="83" t="s">
        <v>275</v>
      </c>
      <c r="D30" s="83" t="s">
        <v>276</v>
      </c>
      <c r="E30" s="83" t="s">
        <v>277</v>
      </c>
      <c r="F30" s="83" t="s">
        <v>278</v>
      </c>
      <c r="G30" s="83" t="s">
        <v>279</v>
      </c>
      <c r="H30" s="83" t="s">
        <v>279</v>
      </c>
      <c r="I30" s="83">
        <v>1996</v>
      </c>
      <c r="J30" s="83" t="s">
        <v>280</v>
      </c>
      <c r="K30" s="83"/>
      <c r="L30" s="83"/>
      <c r="M30" s="83"/>
      <c r="N30" s="83" t="s">
        <v>281</v>
      </c>
      <c r="O30" s="83" t="s">
        <v>82</v>
      </c>
      <c r="P30" s="83" t="s">
        <v>282</v>
      </c>
      <c r="Q30" s="83">
        <v>540</v>
      </c>
      <c r="R30" s="83" t="s">
        <v>283</v>
      </c>
      <c r="S30" s="83">
        <v>9.9719999999999995</v>
      </c>
      <c r="T30" s="83">
        <v>8.8849999999999998</v>
      </c>
      <c r="U30" s="83">
        <v>2.0190000000000001</v>
      </c>
      <c r="V30" s="83">
        <v>3.39</v>
      </c>
      <c r="W30" s="83">
        <v>3382</v>
      </c>
      <c r="X30" s="83">
        <v>122.8</v>
      </c>
      <c r="Y30" s="83">
        <v>0</v>
      </c>
      <c r="Z30" s="83">
        <v>604.79999999999995</v>
      </c>
      <c r="AA30" s="83">
        <v>0.90559999999999996</v>
      </c>
      <c r="AB30" s="83">
        <v>662.5</v>
      </c>
      <c r="AC30" s="83">
        <v>1.1046</v>
      </c>
      <c r="AD30" s="83">
        <v>543.20000000000005</v>
      </c>
      <c r="AE30" s="83">
        <v>955.5</v>
      </c>
      <c r="AF30" s="83">
        <v>777.5</v>
      </c>
      <c r="AG30" s="83">
        <v>688.2</v>
      </c>
      <c r="AH30" s="83">
        <v>638.6</v>
      </c>
      <c r="AI30" s="83">
        <v>606.4</v>
      </c>
      <c r="AJ30" s="83">
        <v>585.6</v>
      </c>
      <c r="AK30" s="83">
        <v>558.79999999999995</v>
      </c>
      <c r="AL30" s="83">
        <v>0</v>
      </c>
      <c r="AM30" s="83">
        <v>0</v>
      </c>
      <c r="AN30" s="83">
        <v>0</v>
      </c>
      <c r="AO30" s="83">
        <v>0</v>
      </c>
      <c r="AP30" s="83">
        <v>0</v>
      </c>
      <c r="AQ30" s="83">
        <v>0</v>
      </c>
      <c r="AR30" s="83">
        <v>0</v>
      </c>
      <c r="AS30" s="83">
        <v>735.3</v>
      </c>
      <c r="AT30" s="83">
        <v>616.5</v>
      </c>
      <c r="AU30" s="83">
        <v>560.6</v>
      </c>
      <c r="AV30" s="83">
        <v>528.79999999999995</v>
      </c>
      <c r="AW30" s="83">
        <v>507.5</v>
      </c>
      <c r="AX30" s="83">
        <v>491.5</v>
      </c>
      <c r="AY30" s="83">
        <v>467</v>
      </c>
      <c r="AZ30" s="83">
        <v>0</v>
      </c>
      <c r="BA30" s="83">
        <v>0</v>
      </c>
      <c r="BB30" s="83">
        <v>0</v>
      </c>
      <c r="BC30" s="83">
        <v>0</v>
      </c>
      <c r="BD30" s="83">
        <v>0</v>
      </c>
      <c r="BE30" s="83">
        <v>0</v>
      </c>
      <c r="BF30" s="83">
        <v>0</v>
      </c>
      <c r="BG30" s="83">
        <v>959</v>
      </c>
      <c r="BH30" s="83">
        <v>735.1</v>
      </c>
      <c r="BI30" s="83">
        <v>625.79999999999995</v>
      </c>
      <c r="BJ30" s="83">
        <v>562.70000000000005</v>
      </c>
      <c r="BK30" s="83">
        <v>526.20000000000005</v>
      </c>
      <c r="BL30" s="83">
        <v>495.7</v>
      </c>
      <c r="BM30" s="83">
        <v>445.3</v>
      </c>
      <c r="BN30" s="83">
        <v>41.8</v>
      </c>
      <c r="BO30" s="83">
        <v>39.4</v>
      </c>
      <c r="BP30" s="83">
        <v>37.6</v>
      </c>
      <c r="BQ30" s="83">
        <v>36.9</v>
      </c>
      <c r="BR30" s="83">
        <v>36.4</v>
      </c>
      <c r="BS30" s="83">
        <v>36.299999999999997</v>
      </c>
      <c r="BT30" s="83">
        <v>36.6</v>
      </c>
      <c r="BU30" s="83">
        <v>140.6</v>
      </c>
      <c r="BV30" s="83">
        <v>148.4</v>
      </c>
      <c r="BW30" s="83">
        <v>152.9</v>
      </c>
      <c r="BX30" s="83">
        <v>159.19999999999999</v>
      </c>
      <c r="BY30" s="83">
        <v>174.5</v>
      </c>
      <c r="BZ30" s="83">
        <v>178.1</v>
      </c>
      <c r="CA30" s="83">
        <v>178.4</v>
      </c>
      <c r="CB30" s="83">
        <v>919.9</v>
      </c>
      <c r="CC30" s="83">
        <v>773.5</v>
      </c>
      <c r="CD30" s="83">
        <v>716.4</v>
      </c>
      <c r="CE30" s="83">
        <v>693.3</v>
      </c>
      <c r="CF30" s="83">
        <v>681.4</v>
      </c>
      <c r="CG30" s="83">
        <v>674.4</v>
      </c>
      <c r="CH30" s="83">
        <v>672.8</v>
      </c>
      <c r="CI30" s="83">
        <v>613</v>
      </c>
      <c r="CJ30" s="83">
        <v>538.4</v>
      </c>
      <c r="CK30" s="83">
        <v>512.1</v>
      </c>
      <c r="CL30" s="83">
        <v>501.1</v>
      </c>
      <c r="CM30" s="83">
        <v>494.4</v>
      </c>
      <c r="CN30" s="83">
        <v>490</v>
      </c>
      <c r="CO30" s="83">
        <v>485.8</v>
      </c>
      <c r="CP30" s="83">
        <v>586.9</v>
      </c>
      <c r="CQ30" s="83">
        <v>525.4</v>
      </c>
      <c r="CR30" s="83">
        <v>500.6</v>
      </c>
      <c r="CS30" s="83">
        <v>488</v>
      </c>
      <c r="CT30" s="83">
        <v>480.4</v>
      </c>
      <c r="CU30" s="83">
        <v>475.4</v>
      </c>
      <c r="CV30" s="83">
        <v>469.6</v>
      </c>
      <c r="CW30" s="83">
        <v>571.79999999999995</v>
      </c>
      <c r="CX30" s="83">
        <v>517.5</v>
      </c>
      <c r="CY30" s="83">
        <v>490.9</v>
      </c>
      <c r="CZ30" s="83">
        <v>472.8</v>
      </c>
      <c r="DA30" s="83">
        <v>461.1</v>
      </c>
      <c r="DB30" s="83">
        <v>453.3</v>
      </c>
      <c r="DC30" s="83">
        <v>443.6</v>
      </c>
      <c r="DD30" s="83">
        <v>582.4</v>
      </c>
      <c r="DE30" s="83">
        <v>520.4</v>
      </c>
      <c r="DF30" s="83">
        <v>490.7</v>
      </c>
      <c r="DG30" s="83">
        <v>468.4</v>
      </c>
      <c r="DH30" s="83">
        <v>450.4</v>
      </c>
      <c r="DI30" s="83">
        <v>435.9</v>
      </c>
      <c r="DJ30" s="83">
        <v>417.4</v>
      </c>
      <c r="DK30" s="83">
        <v>619.9</v>
      </c>
      <c r="DL30" s="83">
        <v>526.5</v>
      </c>
      <c r="DM30" s="83">
        <v>487.3</v>
      </c>
      <c r="DN30" s="83">
        <v>459.1</v>
      </c>
      <c r="DO30" s="83">
        <v>436.4</v>
      </c>
      <c r="DP30" s="83">
        <v>419.6</v>
      </c>
      <c r="DQ30" s="83">
        <v>395</v>
      </c>
      <c r="DR30" s="83">
        <v>641.1</v>
      </c>
      <c r="DS30" s="83">
        <v>538.20000000000005</v>
      </c>
      <c r="DT30" s="83">
        <v>493.9</v>
      </c>
      <c r="DU30" s="83">
        <v>462.8</v>
      </c>
      <c r="DV30" s="83">
        <v>435.8</v>
      </c>
      <c r="DW30" s="83">
        <v>410.4</v>
      </c>
      <c r="DX30" s="83">
        <v>369.2</v>
      </c>
      <c r="DY30" s="83">
        <v>717.3</v>
      </c>
      <c r="DZ30" s="83">
        <v>582.9</v>
      </c>
      <c r="EA30" s="83">
        <v>520.1</v>
      </c>
      <c r="EB30" s="83">
        <v>485.3</v>
      </c>
      <c r="EC30" s="83">
        <v>455.7</v>
      </c>
      <c r="ED30" s="83">
        <v>427.4</v>
      </c>
      <c r="EE30" s="83">
        <v>367.3</v>
      </c>
      <c r="EF30" s="83">
        <v>858.3</v>
      </c>
      <c r="EG30" s="83">
        <v>676.9</v>
      </c>
      <c r="EH30" s="83">
        <v>573.1</v>
      </c>
      <c r="EI30" s="83">
        <v>517.6</v>
      </c>
      <c r="EJ30" s="83">
        <v>485.2</v>
      </c>
      <c r="EK30" s="83">
        <v>457.4</v>
      </c>
      <c r="EL30" s="83">
        <v>403.5</v>
      </c>
      <c r="EM30" s="83">
        <v>991.1</v>
      </c>
      <c r="EN30" s="83">
        <v>781.6</v>
      </c>
      <c r="EO30" s="83">
        <v>660</v>
      </c>
      <c r="EP30" s="83">
        <v>583.79999999999995</v>
      </c>
      <c r="EQ30" s="83">
        <v>531.29999999999995</v>
      </c>
      <c r="ER30" s="83">
        <v>496.8</v>
      </c>
      <c r="ES30" s="83">
        <v>444.9</v>
      </c>
      <c r="ET30" s="83">
        <v>0.88770000000000004</v>
      </c>
      <c r="EU30" s="83">
        <v>1.1083000000000001</v>
      </c>
      <c r="EV30" s="83">
        <v>1.2338</v>
      </c>
      <c r="EW30" s="83">
        <v>0.69240000000000002</v>
      </c>
      <c r="EX30" s="83">
        <v>0.91100000000000003</v>
      </c>
      <c r="EY30" s="83">
        <v>1.0330999999999999</v>
      </c>
      <c r="EZ30" s="83">
        <v>0</v>
      </c>
      <c r="FA30" s="83">
        <v>0</v>
      </c>
      <c r="FB30" s="83">
        <v>1.0185999999999999</v>
      </c>
      <c r="FC30" s="83">
        <v>589</v>
      </c>
      <c r="FD30" s="83" t="s">
        <v>284</v>
      </c>
      <c r="FE30" s="83">
        <v>9.0809999999999995</v>
      </c>
      <c r="FF30" s="83">
        <v>4063</v>
      </c>
      <c r="FG30" s="83">
        <v>20.7</v>
      </c>
      <c r="FH30" s="83">
        <v>38</v>
      </c>
      <c r="FI30" s="83">
        <v>33.700000000000003</v>
      </c>
      <c r="FJ30" s="83">
        <v>69.099999999999994</v>
      </c>
      <c r="FK30" s="83">
        <v>0</v>
      </c>
      <c r="FL30" s="83">
        <v>675.9</v>
      </c>
      <c r="FM30" s="83">
        <v>541.4</v>
      </c>
      <c r="FN30" s="83">
        <v>486.3</v>
      </c>
      <c r="FO30" s="83">
        <v>866.6</v>
      </c>
      <c r="FP30" s="83">
        <v>658.6</v>
      </c>
      <c r="FQ30" s="83">
        <v>580.79999999999995</v>
      </c>
      <c r="FR30" s="83">
        <v>581.4</v>
      </c>
      <c r="FS30" s="83">
        <v>556</v>
      </c>
      <c r="FT30" s="83">
        <v>1.0319</v>
      </c>
      <c r="FU30" s="83">
        <v>1.0790999999999999</v>
      </c>
      <c r="FV30" s="83"/>
      <c r="FW30" s="83"/>
      <c r="FX30" s="83"/>
      <c r="FY30" s="83"/>
    </row>
    <row r="31" spans="1:181" x14ac:dyDescent="0.3">
      <c r="A31" s="83" t="s">
        <v>274</v>
      </c>
      <c r="B31" s="83">
        <v>230140</v>
      </c>
      <c r="C31" s="83" t="s">
        <v>303</v>
      </c>
      <c r="D31" s="83" t="s">
        <v>61</v>
      </c>
      <c r="E31" s="83" t="s">
        <v>62</v>
      </c>
      <c r="F31" s="83" t="s">
        <v>63</v>
      </c>
      <c r="G31" s="83" t="s">
        <v>304</v>
      </c>
      <c r="H31" s="83" t="s">
        <v>305</v>
      </c>
      <c r="I31" s="83">
        <v>1996</v>
      </c>
      <c r="J31" s="83" t="s">
        <v>306</v>
      </c>
      <c r="K31" s="83"/>
      <c r="L31" s="83"/>
      <c r="M31" s="83"/>
      <c r="N31" s="83" t="s">
        <v>281</v>
      </c>
      <c r="O31" s="83" t="s">
        <v>82</v>
      </c>
      <c r="P31" s="83" t="s">
        <v>295</v>
      </c>
      <c r="Q31" s="83">
        <v>800</v>
      </c>
      <c r="R31" s="83" t="s">
        <v>307</v>
      </c>
      <c r="S31" s="83">
        <v>14.499000000000001</v>
      </c>
      <c r="T31" s="83">
        <v>12.744999999999999</v>
      </c>
      <c r="U31" s="83">
        <v>2.448</v>
      </c>
      <c r="V31" s="83">
        <v>4.3</v>
      </c>
      <c r="W31" s="83">
        <v>12392</v>
      </c>
      <c r="X31" s="83">
        <v>124.1</v>
      </c>
      <c r="Y31" s="83">
        <v>0.19</v>
      </c>
      <c r="Z31" s="83">
        <v>567.6</v>
      </c>
      <c r="AA31" s="83">
        <v>0.95569999999999999</v>
      </c>
      <c r="AB31" s="83">
        <v>627.79999999999995</v>
      </c>
      <c r="AC31" s="83">
        <v>1.1886000000000001</v>
      </c>
      <c r="AD31" s="83">
        <v>504.8</v>
      </c>
      <c r="AE31" s="83">
        <v>937.8</v>
      </c>
      <c r="AF31" s="83">
        <v>750.8</v>
      </c>
      <c r="AG31" s="83">
        <v>651.20000000000005</v>
      </c>
      <c r="AH31" s="83">
        <v>598.4</v>
      </c>
      <c r="AI31" s="83">
        <v>571.79999999999995</v>
      </c>
      <c r="AJ31" s="83">
        <v>555.29999999999995</v>
      </c>
      <c r="AK31" s="83">
        <v>523.6</v>
      </c>
      <c r="AL31" s="83">
        <v>0</v>
      </c>
      <c r="AM31" s="83">
        <v>0</v>
      </c>
      <c r="AN31" s="83">
        <v>0</v>
      </c>
      <c r="AO31" s="83">
        <v>0</v>
      </c>
      <c r="AP31" s="83">
        <v>0</v>
      </c>
      <c r="AQ31" s="83">
        <v>0</v>
      </c>
      <c r="AR31" s="83">
        <v>0</v>
      </c>
      <c r="AS31" s="83">
        <v>719.7</v>
      </c>
      <c r="AT31" s="83">
        <v>587.6</v>
      </c>
      <c r="AU31" s="83">
        <v>520.20000000000005</v>
      </c>
      <c r="AV31" s="83">
        <v>485.6</v>
      </c>
      <c r="AW31" s="83">
        <v>466.5</v>
      </c>
      <c r="AX31" s="83">
        <v>453.5</v>
      </c>
      <c r="AY31" s="83">
        <v>434.1</v>
      </c>
      <c r="AZ31" s="83">
        <v>0</v>
      </c>
      <c r="BA31" s="83">
        <v>0</v>
      </c>
      <c r="BB31" s="83">
        <v>0</v>
      </c>
      <c r="BC31" s="83">
        <v>0</v>
      </c>
      <c r="BD31" s="83">
        <v>0</v>
      </c>
      <c r="BE31" s="83">
        <v>0</v>
      </c>
      <c r="BF31" s="83">
        <v>0</v>
      </c>
      <c r="BG31" s="83">
        <v>936.4</v>
      </c>
      <c r="BH31" s="83">
        <v>706.1</v>
      </c>
      <c r="BI31" s="83">
        <v>586.70000000000005</v>
      </c>
      <c r="BJ31" s="83">
        <v>519.20000000000005</v>
      </c>
      <c r="BK31" s="83">
        <v>484.7</v>
      </c>
      <c r="BL31" s="83">
        <v>458</v>
      </c>
      <c r="BM31" s="83">
        <v>414.6</v>
      </c>
      <c r="BN31" s="83">
        <v>44.1</v>
      </c>
      <c r="BO31" s="83">
        <v>41.8</v>
      </c>
      <c r="BP31" s="83">
        <v>40.200000000000003</v>
      </c>
      <c r="BQ31" s="83">
        <v>39.6</v>
      </c>
      <c r="BR31" s="83">
        <v>39</v>
      </c>
      <c r="BS31" s="83">
        <v>38.799999999999997</v>
      </c>
      <c r="BT31" s="83">
        <v>38.700000000000003</v>
      </c>
      <c r="BU31" s="83">
        <v>143.30000000000001</v>
      </c>
      <c r="BV31" s="83">
        <v>146.9</v>
      </c>
      <c r="BW31" s="83">
        <v>148.4</v>
      </c>
      <c r="BX31" s="83">
        <v>149.19999999999999</v>
      </c>
      <c r="BY31" s="83">
        <v>149.6</v>
      </c>
      <c r="BZ31" s="83">
        <v>167.6</v>
      </c>
      <c r="CA31" s="83">
        <v>175.4</v>
      </c>
      <c r="CB31" s="83">
        <v>952.3</v>
      </c>
      <c r="CC31" s="83">
        <v>778.1</v>
      </c>
      <c r="CD31" s="83">
        <v>691.9</v>
      </c>
      <c r="CE31" s="83">
        <v>652.70000000000005</v>
      </c>
      <c r="CF31" s="83">
        <v>634.79999999999995</v>
      </c>
      <c r="CG31" s="83">
        <v>625.1</v>
      </c>
      <c r="CH31" s="83">
        <v>617.6</v>
      </c>
      <c r="CI31" s="83">
        <v>619.20000000000005</v>
      </c>
      <c r="CJ31" s="83">
        <v>520.70000000000005</v>
      </c>
      <c r="CK31" s="83">
        <v>473</v>
      </c>
      <c r="CL31" s="83">
        <v>452</v>
      </c>
      <c r="CM31" s="83">
        <v>443.2</v>
      </c>
      <c r="CN31" s="83">
        <v>438.1</v>
      </c>
      <c r="CO31" s="83">
        <v>433.5</v>
      </c>
      <c r="CP31" s="83">
        <v>585.5</v>
      </c>
      <c r="CQ31" s="83">
        <v>498.9</v>
      </c>
      <c r="CR31" s="83">
        <v>457.9</v>
      </c>
      <c r="CS31" s="83">
        <v>439.1</v>
      </c>
      <c r="CT31" s="83">
        <v>430.2</v>
      </c>
      <c r="CU31" s="83">
        <v>425.3</v>
      </c>
      <c r="CV31" s="83">
        <v>420.4</v>
      </c>
      <c r="CW31" s="83">
        <v>563.70000000000005</v>
      </c>
      <c r="CX31" s="83">
        <v>484.8</v>
      </c>
      <c r="CY31" s="83">
        <v>447.8</v>
      </c>
      <c r="CZ31" s="83">
        <v>428.8</v>
      </c>
      <c r="DA31" s="83">
        <v>416.9</v>
      </c>
      <c r="DB31" s="83">
        <v>409.1</v>
      </c>
      <c r="DC31" s="83">
        <v>400.6</v>
      </c>
      <c r="DD31" s="83">
        <v>575.5</v>
      </c>
      <c r="DE31" s="83">
        <v>490.5</v>
      </c>
      <c r="DF31" s="83">
        <v>449.2</v>
      </c>
      <c r="DG31" s="83">
        <v>427.6</v>
      </c>
      <c r="DH31" s="83">
        <v>412.9</v>
      </c>
      <c r="DI31" s="83">
        <v>401.2</v>
      </c>
      <c r="DJ31" s="83">
        <v>384.2</v>
      </c>
      <c r="DK31" s="83">
        <v>588.20000000000005</v>
      </c>
      <c r="DL31" s="83">
        <v>484.6</v>
      </c>
      <c r="DM31" s="83">
        <v>438.1</v>
      </c>
      <c r="DN31" s="83">
        <v>415</v>
      </c>
      <c r="DO31" s="83">
        <v>398.3</v>
      </c>
      <c r="DP31" s="83">
        <v>387.3</v>
      </c>
      <c r="DQ31" s="83">
        <v>371.2</v>
      </c>
      <c r="DR31" s="83">
        <v>603.9</v>
      </c>
      <c r="DS31" s="83">
        <v>494.6</v>
      </c>
      <c r="DT31" s="83">
        <v>442.8</v>
      </c>
      <c r="DU31" s="83">
        <v>416.3</v>
      </c>
      <c r="DV31" s="83">
        <v>396.4</v>
      </c>
      <c r="DW31" s="83">
        <v>379.4</v>
      </c>
      <c r="DX31" s="83">
        <v>354.9</v>
      </c>
      <c r="DY31" s="83">
        <v>674.1</v>
      </c>
      <c r="DZ31" s="83">
        <v>539</v>
      </c>
      <c r="EA31" s="83">
        <v>467.4</v>
      </c>
      <c r="EB31" s="83">
        <v>431.1</v>
      </c>
      <c r="EC31" s="83">
        <v>408.2</v>
      </c>
      <c r="ED31" s="83">
        <v>388.2</v>
      </c>
      <c r="EE31" s="83">
        <v>352.5</v>
      </c>
      <c r="EF31" s="83">
        <v>799.7</v>
      </c>
      <c r="EG31" s="83">
        <v>626.5</v>
      </c>
      <c r="EH31" s="83">
        <v>528.70000000000005</v>
      </c>
      <c r="EI31" s="83">
        <v>471.3</v>
      </c>
      <c r="EJ31" s="83">
        <v>440.7</v>
      </c>
      <c r="EK31" s="83">
        <v>422</v>
      </c>
      <c r="EL31" s="83">
        <v>392.1</v>
      </c>
      <c r="EM31" s="83">
        <v>923.4</v>
      </c>
      <c r="EN31" s="83">
        <v>723.4</v>
      </c>
      <c r="EO31" s="83">
        <v>610.5</v>
      </c>
      <c r="EP31" s="83">
        <v>544.20000000000005</v>
      </c>
      <c r="EQ31" s="83">
        <v>508.9</v>
      </c>
      <c r="ER31" s="83">
        <v>485.4</v>
      </c>
      <c r="ES31" s="83">
        <v>429.6</v>
      </c>
      <c r="ET31" s="83">
        <v>0.91790000000000005</v>
      </c>
      <c r="EU31" s="83">
        <v>1.198</v>
      </c>
      <c r="EV31" s="83">
        <v>1.3349</v>
      </c>
      <c r="EW31" s="83">
        <v>0.71060000000000001</v>
      </c>
      <c r="EX31" s="83">
        <v>0.96450000000000002</v>
      </c>
      <c r="EY31" s="83">
        <v>1.0958000000000001</v>
      </c>
      <c r="EZ31" s="83">
        <v>0</v>
      </c>
      <c r="FA31" s="83">
        <v>0</v>
      </c>
      <c r="FB31" s="83">
        <v>1.0896999999999999</v>
      </c>
      <c r="FC31" s="83">
        <v>550.6</v>
      </c>
      <c r="FD31" s="83" t="s">
        <v>308</v>
      </c>
      <c r="FE31" s="83">
        <v>11.606999999999999</v>
      </c>
      <c r="FF31" s="83">
        <v>13495</v>
      </c>
      <c r="FG31" s="83">
        <v>45</v>
      </c>
      <c r="FH31" s="83">
        <v>59.7</v>
      </c>
      <c r="FI31" s="83">
        <v>66.3</v>
      </c>
      <c r="FJ31" s="83">
        <v>0</v>
      </c>
      <c r="FK31" s="83">
        <v>168.7</v>
      </c>
      <c r="FL31" s="83">
        <v>653.70000000000005</v>
      </c>
      <c r="FM31" s="83">
        <v>500.8</v>
      </c>
      <c r="FN31" s="83">
        <v>449.5</v>
      </c>
      <c r="FO31" s="83">
        <v>844.4</v>
      </c>
      <c r="FP31" s="83">
        <v>622.1</v>
      </c>
      <c r="FQ31" s="83">
        <v>547.5</v>
      </c>
      <c r="FR31" s="83">
        <v>544.5</v>
      </c>
      <c r="FS31" s="83">
        <v>515.79999999999995</v>
      </c>
      <c r="FT31" s="83">
        <v>1.1020000000000001</v>
      </c>
      <c r="FU31" s="83">
        <v>1.1632</v>
      </c>
      <c r="FV31" s="83"/>
      <c r="FW31" s="83"/>
      <c r="FX31" s="83"/>
      <c r="FY31" s="83"/>
    </row>
    <row r="32" spans="1:181" x14ac:dyDescent="0.3">
      <c r="A32" s="83" t="s">
        <v>274</v>
      </c>
      <c r="B32" s="83">
        <v>2065</v>
      </c>
      <c r="C32" s="83" t="s">
        <v>547</v>
      </c>
      <c r="D32" s="83" t="s">
        <v>548</v>
      </c>
      <c r="E32" s="83" t="s">
        <v>549</v>
      </c>
      <c r="F32" s="83" t="s">
        <v>550</v>
      </c>
      <c r="G32" s="83" t="s">
        <v>304</v>
      </c>
      <c r="H32" s="83" t="s">
        <v>374</v>
      </c>
      <c r="I32" s="83">
        <v>2006</v>
      </c>
      <c r="J32" s="83" t="s">
        <v>551</v>
      </c>
      <c r="K32" s="83"/>
      <c r="L32" s="83"/>
      <c r="M32" s="83"/>
      <c r="N32" s="83" t="s">
        <v>281</v>
      </c>
      <c r="O32" s="83" t="s">
        <v>407</v>
      </c>
      <c r="P32" s="83" t="s">
        <v>295</v>
      </c>
      <c r="Q32" s="83">
        <v>777</v>
      </c>
      <c r="R32" s="83" t="s">
        <v>552</v>
      </c>
      <c r="S32" s="83">
        <v>12.35</v>
      </c>
      <c r="T32" s="83">
        <v>11.159000000000001</v>
      </c>
      <c r="U32" s="83">
        <v>2.5099999999999998</v>
      </c>
      <c r="V32" s="83">
        <v>3.65</v>
      </c>
      <c r="W32" s="83">
        <v>7179</v>
      </c>
      <c r="X32" s="83">
        <v>123.3</v>
      </c>
      <c r="Y32" s="83">
        <v>0.17</v>
      </c>
      <c r="Z32" s="83">
        <v>567.9</v>
      </c>
      <c r="AA32" s="83">
        <v>0.95020000000000004</v>
      </c>
      <c r="AB32" s="83">
        <v>631.4</v>
      </c>
      <c r="AC32" s="83">
        <v>1.1786000000000001</v>
      </c>
      <c r="AD32" s="83">
        <v>509.1</v>
      </c>
      <c r="AE32" s="83">
        <v>921.1</v>
      </c>
      <c r="AF32" s="83">
        <v>745</v>
      </c>
      <c r="AG32" s="83">
        <v>648.29999999999995</v>
      </c>
      <c r="AH32" s="83">
        <v>603.4</v>
      </c>
      <c r="AI32" s="83">
        <v>582.9</v>
      </c>
      <c r="AJ32" s="83">
        <v>565.9</v>
      </c>
      <c r="AK32" s="83">
        <v>540.5</v>
      </c>
      <c r="AL32" s="83">
        <v>0</v>
      </c>
      <c r="AM32" s="83">
        <v>0</v>
      </c>
      <c r="AN32" s="83">
        <v>0</v>
      </c>
      <c r="AO32" s="83">
        <v>0</v>
      </c>
      <c r="AP32" s="83">
        <v>0</v>
      </c>
      <c r="AQ32" s="83">
        <v>0</v>
      </c>
      <c r="AR32" s="83">
        <v>0</v>
      </c>
      <c r="AS32" s="83">
        <v>698.3</v>
      </c>
      <c r="AT32" s="83">
        <v>579.6</v>
      </c>
      <c r="AU32" s="83">
        <v>521.4</v>
      </c>
      <c r="AV32" s="83">
        <v>493.2</v>
      </c>
      <c r="AW32" s="83">
        <v>476.8</v>
      </c>
      <c r="AX32" s="83">
        <v>464.2</v>
      </c>
      <c r="AY32" s="83">
        <v>443.8</v>
      </c>
      <c r="AZ32" s="83">
        <v>0</v>
      </c>
      <c r="BA32" s="83">
        <v>0</v>
      </c>
      <c r="BB32" s="83">
        <v>0</v>
      </c>
      <c r="BC32" s="83">
        <v>0</v>
      </c>
      <c r="BD32" s="83">
        <v>0</v>
      </c>
      <c r="BE32" s="83">
        <v>0</v>
      </c>
      <c r="BF32" s="83">
        <v>0</v>
      </c>
      <c r="BG32" s="83">
        <v>918.3</v>
      </c>
      <c r="BH32" s="83">
        <v>699.1</v>
      </c>
      <c r="BI32" s="83">
        <v>585.9</v>
      </c>
      <c r="BJ32" s="83">
        <v>525.70000000000005</v>
      </c>
      <c r="BK32" s="83">
        <v>495</v>
      </c>
      <c r="BL32" s="83">
        <v>469.5</v>
      </c>
      <c r="BM32" s="83">
        <v>424.1</v>
      </c>
      <c r="BN32" s="83">
        <v>45.3</v>
      </c>
      <c r="BO32" s="83">
        <v>40.6</v>
      </c>
      <c r="BP32" s="83">
        <v>39</v>
      </c>
      <c r="BQ32" s="83">
        <v>38.200000000000003</v>
      </c>
      <c r="BR32" s="83">
        <v>37.799999999999997</v>
      </c>
      <c r="BS32" s="83">
        <v>37.6</v>
      </c>
      <c r="BT32" s="83">
        <v>38.4</v>
      </c>
      <c r="BU32" s="83">
        <v>143.30000000000001</v>
      </c>
      <c r="BV32" s="83">
        <v>146.9</v>
      </c>
      <c r="BW32" s="83">
        <v>148.30000000000001</v>
      </c>
      <c r="BX32" s="83">
        <v>150.5</v>
      </c>
      <c r="BY32" s="83">
        <v>150.1</v>
      </c>
      <c r="BZ32" s="83">
        <v>172.1</v>
      </c>
      <c r="CA32" s="83">
        <v>174.8</v>
      </c>
      <c r="CB32" s="83">
        <v>949.3</v>
      </c>
      <c r="CC32" s="83">
        <v>783.8</v>
      </c>
      <c r="CD32" s="83">
        <v>700.4</v>
      </c>
      <c r="CE32" s="83">
        <v>668.6</v>
      </c>
      <c r="CF32" s="83">
        <v>654.70000000000005</v>
      </c>
      <c r="CG32" s="83">
        <v>647.70000000000005</v>
      </c>
      <c r="CH32" s="83">
        <v>645.4</v>
      </c>
      <c r="CI32" s="83">
        <v>607.29999999999995</v>
      </c>
      <c r="CJ32" s="83">
        <v>520.1</v>
      </c>
      <c r="CK32" s="83">
        <v>487.5</v>
      </c>
      <c r="CL32" s="83">
        <v>470.8</v>
      </c>
      <c r="CM32" s="83">
        <v>463.9</v>
      </c>
      <c r="CN32" s="83">
        <v>460</v>
      </c>
      <c r="CO32" s="83">
        <v>456.6</v>
      </c>
      <c r="CP32" s="83">
        <v>564.9</v>
      </c>
      <c r="CQ32" s="83">
        <v>494.6</v>
      </c>
      <c r="CR32" s="83">
        <v>473.5</v>
      </c>
      <c r="CS32" s="83">
        <v>458.1</v>
      </c>
      <c r="CT32" s="83">
        <v>450.9</v>
      </c>
      <c r="CU32" s="83">
        <v>446.6</v>
      </c>
      <c r="CV32" s="83">
        <v>442.5</v>
      </c>
      <c r="CW32" s="83">
        <v>532</v>
      </c>
      <c r="CX32" s="83">
        <v>474.4</v>
      </c>
      <c r="CY32" s="83">
        <v>453</v>
      </c>
      <c r="CZ32" s="83">
        <v>443.3</v>
      </c>
      <c r="DA32" s="83">
        <v>434.6</v>
      </c>
      <c r="DB32" s="83">
        <v>427.5</v>
      </c>
      <c r="DC32" s="83">
        <v>419.6</v>
      </c>
      <c r="DD32" s="83">
        <v>528.6</v>
      </c>
      <c r="DE32" s="83">
        <v>470.1</v>
      </c>
      <c r="DF32" s="83">
        <v>443.7</v>
      </c>
      <c r="DG32" s="83">
        <v>427</v>
      </c>
      <c r="DH32" s="83">
        <v>417</v>
      </c>
      <c r="DI32" s="83">
        <v>409.2</v>
      </c>
      <c r="DJ32" s="83">
        <v>397.2</v>
      </c>
      <c r="DK32" s="83">
        <v>565</v>
      </c>
      <c r="DL32" s="83">
        <v>479.5</v>
      </c>
      <c r="DM32" s="83">
        <v>444.8</v>
      </c>
      <c r="DN32" s="83">
        <v>426.5</v>
      </c>
      <c r="DO32" s="83">
        <v>406.7</v>
      </c>
      <c r="DP32" s="83">
        <v>391.2</v>
      </c>
      <c r="DQ32" s="83">
        <v>368.1</v>
      </c>
      <c r="DR32" s="83">
        <v>578.4</v>
      </c>
      <c r="DS32" s="83">
        <v>484.3</v>
      </c>
      <c r="DT32" s="83">
        <v>445.7</v>
      </c>
      <c r="DU32" s="83">
        <v>420</v>
      </c>
      <c r="DV32" s="83">
        <v>399.7</v>
      </c>
      <c r="DW32" s="83">
        <v>386.1</v>
      </c>
      <c r="DX32" s="83">
        <v>348.8</v>
      </c>
      <c r="DY32" s="83">
        <v>652.4</v>
      </c>
      <c r="DZ32" s="83">
        <v>519.4</v>
      </c>
      <c r="EA32" s="83">
        <v>463.2</v>
      </c>
      <c r="EB32" s="83">
        <v>432.9</v>
      </c>
      <c r="EC32" s="83">
        <v>406.8</v>
      </c>
      <c r="ED32" s="83">
        <v>382.1</v>
      </c>
      <c r="EE32" s="83">
        <v>330.8</v>
      </c>
      <c r="EF32" s="83">
        <v>773.3</v>
      </c>
      <c r="EG32" s="83">
        <v>611.70000000000005</v>
      </c>
      <c r="EH32" s="83">
        <v>516.4</v>
      </c>
      <c r="EI32" s="83">
        <v>466.3</v>
      </c>
      <c r="EJ32" s="83">
        <v>442.8</v>
      </c>
      <c r="EK32" s="83">
        <v>424.1</v>
      </c>
      <c r="EL32" s="83">
        <v>387.9</v>
      </c>
      <c r="EM32" s="83">
        <v>893</v>
      </c>
      <c r="EN32" s="83">
        <v>706.3</v>
      </c>
      <c r="EO32" s="83">
        <v>596.20000000000005</v>
      </c>
      <c r="EP32" s="83">
        <v>538.1</v>
      </c>
      <c r="EQ32" s="83">
        <v>511.1</v>
      </c>
      <c r="ER32" s="83">
        <v>484.1</v>
      </c>
      <c r="ES32" s="83">
        <v>435.6</v>
      </c>
      <c r="ET32" s="83">
        <v>0.93899999999999995</v>
      </c>
      <c r="EU32" s="83">
        <v>1.1865000000000001</v>
      </c>
      <c r="EV32" s="83">
        <v>1.3052999999999999</v>
      </c>
      <c r="EW32" s="83">
        <v>0.72019999999999995</v>
      </c>
      <c r="EX32" s="83">
        <v>0.95989999999999998</v>
      </c>
      <c r="EY32" s="83">
        <v>1.0702</v>
      </c>
      <c r="EZ32" s="83">
        <v>0</v>
      </c>
      <c r="FA32" s="83">
        <v>0</v>
      </c>
      <c r="FB32" s="83">
        <v>1.0810999999999999</v>
      </c>
      <c r="FC32" s="83">
        <v>555</v>
      </c>
      <c r="FD32" s="83" t="s">
        <v>553</v>
      </c>
      <c r="FE32" s="83">
        <v>10.567</v>
      </c>
      <c r="FF32" s="83">
        <v>8176</v>
      </c>
      <c r="FG32" s="83">
        <v>32.9</v>
      </c>
      <c r="FH32" s="83">
        <v>47.7</v>
      </c>
      <c r="FI32" s="83">
        <v>41.3</v>
      </c>
      <c r="FJ32" s="83">
        <v>0</v>
      </c>
      <c r="FK32" s="83">
        <v>164.7</v>
      </c>
      <c r="FL32" s="83">
        <v>639</v>
      </c>
      <c r="FM32" s="83">
        <v>505.7</v>
      </c>
      <c r="FN32" s="83">
        <v>459.7</v>
      </c>
      <c r="FO32" s="83">
        <v>833.1</v>
      </c>
      <c r="FP32" s="83">
        <v>625.1</v>
      </c>
      <c r="FQ32" s="83">
        <v>560.6</v>
      </c>
      <c r="FR32" s="83">
        <v>551.29999999999995</v>
      </c>
      <c r="FS32" s="83">
        <v>512.5</v>
      </c>
      <c r="FT32" s="83">
        <v>1.0883</v>
      </c>
      <c r="FU32" s="83">
        <v>1.1708000000000001</v>
      </c>
      <c r="FV32" s="83"/>
      <c r="FW32" s="83"/>
      <c r="FX32" s="83"/>
      <c r="FY32" s="83"/>
    </row>
    <row r="33" spans="1:181" x14ac:dyDescent="0.3">
      <c r="A33" s="83" t="s">
        <v>274</v>
      </c>
      <c r="B33" s="83">
        <v>230110</v>
      </c>
      <c r="C33" s="83" t="s">
        <v>469</v>
      </c>
      <c r="D33" s="83" t="s">
        <v>470</v>
      </c>
      <c r="E33" s="83" t="s">
        <v>471</v>
      </c>
      <c r="F33" s="83" t="s">
        <v>472</v>
      </c>
      <c r="G33" s="83" t="s">
        <v>292</v>
      </c>
      <c r="H33" s="83" t="s">
        <v>473</v>
      </c>
      <c r="I33" s="83">
        <v>2008</v>
      </c>
      <c r="J33" s="83" t="s">
        <v>294</v>
      </c>
      <c r="K33" s="83"/>
      <c r="L33" s="83"/>
      <c r="M33" s="83"/>
      <c r="N33" s="83" t="s">
        <v>281</v>
      </c>
      <c r="O33" s="83" t="s">
        <v>82</v>
      </c>
      <c r="P33" s="83" t="s">
        <v>282</v>
      </c>
      <c r="Q33" s="83">
        <v>783</v>
      </c>
      <c r="R33" s="83" t="s">
        <v>474</v>
      </c>
      <c r="S33" s="83">
        <v>12.24</v>
      </c>
      <c r="T33" s="83">
        <v>11.205</v>
      </c>
      <c r="U33" s="83">
        <v>2.4660000000000002</v>
      </c>
      <c r="V33" s="83">
        <v>3.9</v>
      </c>
      <c r="W33" s="83">
        <v>7565</v>
      </c>
      <c r="X33" s="83">
        <v>124.2</v>
      </c>
      <c r="Y33" s="83">
        <v>0</v>
      </c>
      <c r="Z33" s="83">
        <v>567</v>
      </c>
      <c r="AA33" s="83">
        <v>0.96419999999999995</v>
      </c>
      <c r="AB33" s="83">
        <v>622.29999999999995</v>
      </c>
      <c r="AC33" s="83">
        <v>1.1828000000000001</v>
      </c>
      <c r="AD33" s="83">
        <v>507.3</v>
      </c>
      <c r="AE33" s="83">
        <v>908.3</v>
      </c>
      <c r="AF33" s="83">
        <v>734.7</v>
      </c>
      <c r="AG33" s="83">
        <v>640.9</v>
      </c>
      <c r="AH33" s="83">
        <v>595</v>
      </c>
      <c r="AI33" s="83">
        <v>574</v>
      </c>
      <c r="AJ33" s="83">
        <v>554.79999999999995</v>
      </c>
      <c r="AK33" s="83">
        <v>528.70000000000005</v>
      </c>
      <c r="AL33" s="83">
        <v>0</v>
      </c>
      <c r="AM33" s="83">
        <v>0</v>
      </c>
      <c r="AN33" s="83">
        <v>0</v>
      </c>
      <c r="AO33" s="83">
        <v>0</v>
      </c>
      <c r="AP33" s="83">
        <v>0</v>
      </c>
      <c r="AQ33" s="83">
        <v>0</v>
      </c>
      <c r="AR33" s="83">
        <v>0</v>
      </c>
      <c r="AS33" s="83">
        <v>702.2</v>
      </c>
      <c r="AT33" s="83">
        <v>580.1</v>
      </c>
      <c r="AU33" s="83">
        <v>520.70000000000005</v>
      </c>
      <c r="AV33" s="83">
        <v>490.7</v>
      </c>
      <c r="AW33" s="83">
        <v>473.8</v>
      </c>
      <c r="AX33" s="83">
        <v>460.2</v>
      </c>
      <c r="AY33" s="83">
        <v>440.2</v>
      </c>
      <c r="AZ33" s="83">
        <v>0</v>
      </c>
      <c r="BA33" s="83">
        <v>0</v>
      </c>
      <c r="BB33" s="83">
        <v>0</v>
      </c>
      <c r="BC33" s="83">
        <v>0</v>
      </c>
      <c r="BD33" s="83">
        <v>0</v>
      </c>
      <c r="BE33" s="83">
        <v>0</v>
      </c>
      <c r="BF33" s="83">
        <v>0</v>
      </c>
      <c r="BG33" s="83">
        <v>905.7</v>
      </c>
      <c r="BH33" s="83">
        <v>692.2</v>
      </c>
      <c r="BI33" s="83">
        <v>582</v>
      </c>
      <c r="BJ33" s="83">
        <v>522.1</v>
      </c>
      <c r="BK33" s="83">
        <v>491.2</v>
      </c>
      <c r="BL33" s="83">
        <v>464.9</v>
      </c>
      <c r="BM33" s="83">
        <v>423.2</v>
      </c>
      <c r="BN33" s="83">
        <v>42.4</v>
      </c>
      <c r="BO33" s="83">
        <v>40.200000000000003</v>
      </c>
      <c r="BP33" s="83">
        <v>38.4</v>
      </c>
      <c r="BQ33" s="83">
        <v>37.200000000000003</v>
      </c>
      <c r="BR33" s="83">
        <v>36.6</v>
      </c>
      <c r="BS33" s="83">
        <v>37</v>
      </c>
      <c r="BT33" s="83">
        <v>37</v>
      </c>
      <c r="BU33" s="83">
        <v>143.30000000000001</v>
      </c>
      <c r="BV33" s="83">
        <v>146.9</v>
      </c>
      <c r="BW33" s="83">
        <v>148.69999999999999</v>
      </c>
      <c r="BX33" s="83">
        <v>150.69999999999999</v>
      </c>
      <c r="BY33" s="83">
        <v>150.69999999999999</v>
      </c>
      <c r="BZ33" s="83">
        <v>173</v>
      </c>
      <c r="CA33" s="83">
        <v>175.7</v>
      </c>
      <c r="CB33" s="83">
        <v>934.3</v>
      </c>
      <c r="CC33" s="83">
        <v>768.6</v>
      </c>
      <c r="CD33" s="83">
        <v>686.6</v>
      </c>
      <c r="CE33" s="83">
        <v>651.5</v>
      </c>
      <c r="CF33" s="83">
        <v>636.1</v>
      </c>
      <c r="CG33" s="83">
        <v>628.1</v>
      </c>
      <c r="CH33" s="83">
        <v>623.1</v>
      </c>
      <c r="CI33" s="83">
        <v>618.20000000000005</v>
      </c>
      <c r="CJ33" s="83">
        <v>524.9</v>
      </c>
      <c r="CK33" s="83">
        <v>483</v>
      </c>
      <c r="CL33" s="83">
        <v>465.3</v>
      </c>
      <c r="CM33" s="83">
        <v>457.6</v>
      </c>
      <c r="CN33" s="83">
        <v>453.1</v>
      </c>
      <c r="CO33" s="83">
        <v>449</v>
      </c>
      <c r="CP33" s="83">
        <v>589.5</v>
      </c>
      <c r="CQ33" s="83">
        <v>507.8</v>
      </c>
      <c r="CR33" s="83">
        <v>471.8</v>
      </c>
      <c r="CS33" s="83">
        <v>454.8</v>
      </c>
      <c r="CT33" s="83">
        <v>445.9</v>
      </c>
      <c r="CU33" s="83">
        <v>440.9</v>
      </c>
      <c r="CV33" s="83">
        <v>435.7</v>
      </c>
      <c r="CW33" s="83">
        <v>572</v>
      </c>
      <c r="CX33" s="83">
        <v>497.4</v>
      </c>
      <c r="CY33" s="83">
        <v>464.3</v>
      </c>
      <c r="CZ33" s="83">
        <v>445.7</v>
      </c>
      <c r="DA33" s="83">
        <v>432.7</v>
      </c>
      <c r="DB33" s="83">
        <v>423.5</v>
      </c>
      <c r="DC33" s="83">
        <v>414</v>
      </c>
      <c r="DD33" s="83">
        <v>575.6</v>
      </c>
      <c r="DE33" s="83">
        <v>490.3</v>
      </c>
      <c r="DF33" s="83">
        <v>461.5</v>
      </c>
      <c r="DG33" s="83">
        <v>444.6</v>
      </c>
      <c r="DH33" s="83">
        <v>428.4</v>
      </c>
      <c r="DI33" s="83">
        <v>415</v>
      </c>
      <c r="DJ33" s="83">
        <v>395.5</v>
      </c>
      <c r="DK33" s="83">
        <v>564.20000000000005</v>
      </c>
      <c r="DL33" s="83">
        <v>478.7</v>
      </c>
      <c r="DM33" s="83">
        <v>444.4</v>
      </c>
      <c r="DN33" s="83">
        <v>423.5</v>
      </c>
      <c r="DO33" s="83">
        <v>410.9</v>
      </c>
      <c r="DP33" s="83">
        <v>400</v>
      </c>
      <c r="DQ33" s="83">
        <v>381.8</v>
      </c>
      <c r="DR33" s="83">
        <v>576.9</v>
      </c>
      <c r="DS33" s="83">
        <v>484.2</v>
      </c>
      <c r="DT33" s="83">
        <v>446.1</v>
      </c>
      <c r="DU33" s="83">
        <v>420.9</v>
      </c>
      <c r="DV33" s="83">
        <v>400.3</v>
      </c>
      <c r="DW33" s="83">
        <v>384.7</v>
      </c>
      <c r="DX33" s="83">
        <v>361.7</v>
      </c>
      <c r="DY33" s="83">
        <v>645.6</v>
      </c>
      <c r="DZ33" s="83">
        <v>519.20000000000005</v>
      </c>
      <c r="EA33" s="83">
        <v>464</v>
      </c>
      <c r="EB33" s="83">
        <v>434.2</v>
      </c>
      <c r="EC33" s="83">
        <v>408.9</v>
      </c>
      <c r="ED33" s="83">
        <v>385.7</v>
      </c>
      <c r="EE33" s="83">
        <v>339.1</v>
      </c>
      <c r="EF33" s="83">
        <v>764.1</v>
      </c>
      <c r="EG33" s="83">
        <v>606.9</v>
      </c>
      <c r="EH33" s="83">
        <v>515.5</v>
      </c>
      <c r="EI33" s="83">
        <v>466.9</v>
      </c>
      <c r="EJ33" s="83">
        <v>443.4</v>
      </c>
      <c r="EK33" s="83">
        <v>425</v>
      </c>
      <c r="EL33" s="83">
        <v>390.3</v>
      </c>
      <c r="EM33" s="83">
        <v>882.3</v>
      </c>
      <c r="EN33" s="83">
        <v>700.8</v>
      </c>
      <c r="EO33" s="83">
        <v>595.29999999999995</v>
      </c>
      <c r="EP33" s="83">
        <v>538.6</v>
      </c>
      <c r="EQ33" s="83">
        <v>511.8</v>
      </c>
      <c r="ER33" s="83">
        <v>481.6</v>
      </c>
      <c r="ES33" s="83">
        <v>434.3</v>
      </c>
      <c r="ET33" s="83">
        <v>0.93579999999999997</v>
      </c>
      <c r="EU33" s="83">
        <v>1.1906000000000001</v>
      </c>
      <c r="EV33" s="83">
        <v>1.3153999999999999</v>
      </c>
      <c r="EW33" s="83">
        <v>0.73040000000000005</v>
      </c>
      <c r="EX33" s="83">
        <v>0.97289999999999999</v>
      </c>
      <c r="EY33" s="83">
        <v>1.0912999999999999</v>
      </c>
      <c r="EZ33" s="83">
        <v>0</v>
      </c>
      <c r="FA33" s="83">
        <v>0</v>
      </c>
      <c r="FB33" s="83">
        <v>1.0902000000000001</v>
      </c>
      <c r="FC33" s="83">
        <v>550.29999999999995</v>
      </c>
      <c r="FD33" s="83" t="s">
        <v>475</v>
      </c>
      <c r="FE33" s="83">
        <v>10.856</v>
      </c>
      <c r="FF33" s="83">
        <v>8570</v>
      </c>
      <c r="FG33" s="83">
        <v>33.4</v>
      </c>
      <c r="FH33" s="83">
        <v>53.9</v>
      </c>
      <c r="FI33" s="83">
        <v>39.4</v>
      </c>
      <c r="FJ33" s="83">
        <v>0</v>
      </c>
      <c r="FK33" s="83">
        <v>160.6</v>
      </c>
      <c r="FL33" s="83">
        <v>641.20000000000005</v>
      </c>
      <c r="FM33" s="83">
        <v>503.9</v>
      </c>
      <c r="FN33" s="83">
        <v>456.1</v>
      </c>
      <c r="FO33" s="83">
        <v>821.5</v>
      </c>
      <c r="FP33" s="83">
        <v>616.70000000000005</v>
      </c>
      <c r="FQ33" s="83">
        <v>549.79999999999995</v>
      </c>
      <c r="FR33" s="83">
        <v>547.29999999999995</v>
      </c>
      <c r="FS33" s="83">
        <v>513.20000000000005</v>
      </c>
      <c r="FT33" s="83">
        <v>1.0963000000000001</v>
      </c>
      <c r="FU33" s="83">
        <v>1.1692</v>
      </c>
      <c r="FV33" s="83"/>
      <c r="FW33" s="83"/>
      <c r="FX33" s="83"/>
      <c r="FY33" s="83"/>
    </row>
    <row r="34" spans="1:181" x14ac:dyDescent="0.3">
      <c r="A34" s="83" t="s">
        <v>274</v>
      </c>
      <c r="B34" s="83">
        <v>230251</v>
      </c>
      <c r="C34" s="83" t="s">
        <v>528</v>
      </c>
      <c r="D34" s="83" t="s">
        <v>351</v>
      </c>
      <c r="E34" s="83" t="s">
        <v>352</v>
      </c>
      <c r="F34" s="83" t="s">
        <v>75</v>
      </c>
      <c r="G34" s="83" t="s">
        <v>353</v>
      </c>
      <c r="H34" s="83" t="s">
        <v>342</v>
      </c>
      <c r="I34" s="83">
        <v>2006</v>
      </c>
      <c r="J34" s="83" t="s">
        <v>354</v>
      </c>
      <c r="K34" s="83"/>
      <c r="L34" s="83"/>
      <c r="M34" s="83"/>
      <c r="N34" s="83" t="s">
        <v>281</v>
      </c>
      <c r="O34" s="83" t="s">
        <v>82</v>
      </c>
      <c r="P34" s="83" t="s">
        <v>282</v>
      </c>
      <c r="Q34" s="83">
        <v>510</v>
      </c>
      <c r="R34" s="83" t="s">
        <v>529</v>
      </c>
      <c r="S34" s="83">
        <v>7.99</v>
      </c>
      <c r="T34" s="83">
        <v>7.6</v>
      </c>
      <c r="U34" s="83">
        <v>1.849</v>
      </c>
      <c r="V34" s="83">
        <v>2.78</v>
      </c>
      <c r="W34" s="83">
        <v>2214</v>
      </c>
      <c r="X34" s="83">
        <v>117.4</v>
      </c>
      <c r="Y34" s="83">
        <v>0</v>
      </c>
      <c r="Z34" s="83">
        <v>669.4</v>
      </c>
      <c r="AA34" s="83">
        <v>0.8286</v>
      </c>
      <c r="AB34" s="83">
        <v>724.1</v>
      </c>
      <c r="AC34" s="83">
        <v>1.0015000000000001</v>
      </c>
      <c r="AD34" s="83">
        <v>599.1</v>
      </c>
      <c r="AE34" s="83">
        <v>1063.3</v>
      </c>
      <c r="AF34" s="83">
        <v>862.1</v>
      </c>
      <c r="AG34" s="83">
        <v>752.7</v>
      </c>
      <c r="AH34" s="83">
        <v>693.8</v>
      </c>
      <c r="AI34" s="83">
        <v>659</v>
      </c>
      <c r="AJ34" s="83">
        <v>638.1</v>
      </c>
      <c r="AK34" s="83">
        <v>609.29999999999995</v>
      </c>
      <c r="AL34" s="83">
        <v>0</v>
      </c>
      <c r="AM34" s="83">
        <v>0</v>
      </c>
      <c r="AN34" s="83">
        <v>0</v>
      </c>
      <c r="AO34" s="83">
        <v>0</v>
      </c>
      <c r="AP34" s="83">
        <v>0</v>
      </c>
      <c r="AQ34" s="83">
        <v>0</v>
      </c>
      <c r="AR34" s="83">
        <v>0</v>
      </c>
      <c r="AS34" s="83">
        <v>825.6</v>
      </c>
      <c r="AT34" s="83">
        <v>687</v>
      </c>
      <c r="AU34" s="83">
        <v>618.4</v>
      </c>
      <c r="AV34" s="83">
        <v>580.79999999999995</v>
      </c>
      <c r="AW34" s="83">
        <v>557.70000000000005</v>
      </c>
      <c r="AX34" s="83">
        <v>540.1</v>
      </c>
      <c r="AY34" s="83">
        <v>512.9</v>
      </c>
      <c r="AZ34" s="83">
        <v>0</v>
      </c>
      <c r="BA34" s="83">
        <v>0</v>
      </c>
      <c r="BB34" s="83">
        <v>0</v>
      </c>
      <c r="BC34" s="83">
        <v>0</v>
      </c>
      <c r="BD34" s="83">
        <v>0</v>
      </c>
      <c r="BE34" s="83">
        <v>0</v>
      </c>
      <c r="BF34" s="83">
        <v>0</v>
      </c>
      <c r="BG34" s="83">
        <v>1064</v>
      </c>
      <c r="BH34" s="83">
        <v>814.9</v>
      </c>
      <c r="BI34" s="83">
        <v>687.1</v>
      </c>
      <c r="BJ34" s="83">
        <v>616.20000000000005</v>
      </c>
      <c r="BK34" s="83">
        <v>577.79999999999995</v>
      </c>
      <c r="BL34" s="83">
        <v>545.79999999999995</v>
      </c>
      <c r="BM34" s="83">
        <v>489.3</v>
      </c>
      <c r="BN34" s="83">
        <v>41.4</v>
      </c>
      <c r="BO34" s="83">
        <v>39.9</v>
      </c>
      <c r="BP34" s="83">
        <v>37.5</v>
      </c>
      <c r="BQ34" s="83">
        <v>35.799999999999997</v>
      </c>
      <c r="BR34" s="83">
        <v>35.4</v>
      </c>
      <c r="BS34" s="83">
        <v>35.200000000000003</v>
      </c>
      <c r="BT34" s="83">
        <v>35.700000000000003</v>
      </c>
      <c r="BU34" s="83">
        <v>145.6</v>
      </c>
      <c r="BV34" s="83">
        <v>150.5</v>
      </c>
      <c r="BW34" s="83">
        <v>154.69999999999999</v>
      </c>
      <c r="BX34" s="83">
        <v>162.80000000000001</v>
      </c>
      <c r="BY34" s="83">
        <v>176.3</v>
      </c>
      <c r="BZ34" s="83">
        <v>179</v>
      </c>
      <c r="CA34" s="83">
        <v>178.4</v>
      </c>
      <c r="CB34" s="83">
        <v>1055.7</v>
      </c>
      <c r="CC34" s="83">
        <v>880</v>
      </c>
      <c r="CD34" s="83">
        <v>790.3</v>
      </c>
      <c r="CE34" s="83">
        <v>753.9</v>
      </c>
      <c r="CF34" s="83">
        <v>740</v>
      </c>
      <c r="CG34" s="83">
        <v>732.8</v>
      </c>
      <c r="CH34" s="83">
        <v>730.4</v>
      </c>
      <c r="CI34" s="83">
        <v>706.1</v>
      </c>
      <c r="CJ34" s="83">
        <v>610.20000000000005</v>
      </c>
      <c r="CK34" s="83">
        <v>571.29999999999995</v>
      </c>
      <c r="CL34" s="83">
        <v>553.20000000000005</v>
      </c>
      <c r="CM34" s="83">
        <v>544.9</v>
      </c>
      <c r="CN34" s="83">
        <v>539.79999999999995</v>
      </c>
      <c r="CO34" s="83">
        <v>535.29999999999995</v>
      </c>
      <c r="CP34" s="83">
        <v>677.3</v>
      </c>
      <c r="CQ34" s="83">
        <v>594.5</v>
      </c>
      <c r="CR34" s="83">
        <v>561</v>
      </c>
      <c r="CS34" s="83">
        <v>541.6</v>
      </c>
      <c r="CT34" s="83">
        <v>530.79999999999995</v>
      </c>
      <c r="CU34" s="83">
        <v>524.5</v>
      </c>
      <c r="CV34" s="83">
        <v>518.20000000000005</v>
      </c>
      <c r="CW34" s="83">
        <v>662.7</v>
      </c>
      <c r="CX34" s="83">
        <v>585.79999999999995</v>
      </c>
      <c r="CY34" s="83">
        <v>552.6</v>
      </c>
      <c r="CZ34" s="83">
        <v>529.70000000000005</v>
      </c>
      <c r="DA34" s="83">
        <v>512.5</v>
      </c>
      <c r="DB34" s="83">
        <v>501.5</v>
      </c>
      <c r="DC34" s="83">
        <v>490.3</v>
      </c>
      <c r="DD34" s="83">
        <v>676.7</v>
      </c>
      <c r="DE34" s="83">
        <v>584.70000000000005</v>
      </c>
      <c r="DF34" s="83">
        <v>544.6</v>
      </c>
      <c r="DG34" s="83">
        <v>519.70000000000005</v>
      </c>
      <c r="DH34" s="83">
        <v>505.6</v>
      </c>
      <c r="DI34" s="83">
        <v>488.1</v>
      </c>
      <c r="DJ34" s="83">
        <v>464.2</v>
      </c>
      <c r="DK34" s="83">
        <v>685.6</v>
      </c>
      <c r="DL34" s="83">
        <v>582</v>
      </c>
      <c r="DM34" s="83">
        <v>538.5</v>
      </c>
      <c r="DN34" s="83">
        <v>507.1</v>
      </c>
      <c r="DO34" s="83">
        <v>481.2</v>
      </c>
      <c r="DP34" s="83">
        <v>459.3</v>
      </c>
      <c r="DQ34" s="83">
        <v>428.5</v>
      </c>
      <c r="DR34" s="83">
        <v>708.4</v>
      </c>
      <c r="DS34" s="83">
        <v>594.79999999999995</v>
      </c>
      <c r="DT34" s="83">
        <v>546.20000000000005</v>
      </c>
      <c r="DU34" s="83">
        <v>511.7</v>
      </c>
      <c r="DV34" s="83">
        <v>482.9</v>
      </c>
      <c r="DW34" s="83">
        <v>456.6</v>
      </c>
      <c r="DX34" s="83">
        <v>400.8</v>
      </c>
      <c r="DY34" s="83">
        <v>786.2</v>
      </c>
      <c r="DZ34" s="83">
        <v>641.5</v>
      </c>
      <c r="EA34" s="83">
        <v>572.4</v>
      </c>
      <c r="EB34" s="83">
        <v>535</v>
      </c>
      <c r="EC34" s="83">
        <v>502.7</v>
      </c>
      <c r="ED34" s="83">
        <v>473.2</v>
      </c>
      <c r="EE34" s="83">
        <v>412.7</v>
      </c>
      <c r="EF34" s="83">
        <v>927.4</v>
      </c>
      <c r="EG34" s="83">
        <v>731.2</v>
      </c>
      <c r="EH34" s="83">
        <v>623.1</v>
      </c>
      <c r="EI34" s="83">
        <v>566.9</v>
      </c>
      <c r="EJ34" s="83">
        <v>532.9</v>
      </c>
      <c r="EK34" s="83">
        <v>503</v>
      </c>
      <c r="EL34" s="83">
        <v>448.7</v>
      </c>
      <c r="EM34" s="83">
        <v>1070.8</v>
      </c>
      <c r="EN34" s="83">
        <v>844.2</v>
      </c>
      <c r="EO34" s="83">
        <v>715</v>
      </c>
      <c r="EP34" s="83">
        <v>633.70000000000005</v>
      </c>
      <c r="EQ34" s="83">
        <v>578</v>
      </c>
      <c r="ER34" s="83">
        <v>543.5</v>
      </c>
      <c r="ES34" s="83">
        <v>488.2</v>
      </c>
      <c r="ET34" s="83">
        <v>0.79330000000000001</v>
      </c>
      <c r="EU34" s="83">
        <v>1.0061</v>
      </c>
      <c r="EV34" s="83">
        <v>1.123</v>
      </c>
      <c r="EW34" s="83">
        <v>0.62329999999999997</v>
      </c>
      <c r="EX34" s="83">
        <v>0.83479999999999999</v>
      </c>
      <c r="EY34" s="83">
        <v>0.9486</v>
      </c>
      <c r="EZ34" s="83">
        <v>0</v>
      </c>
      <c r="FA34" s="83">
        <v>0</v>
      </c>
      <c r="FB34" s="83">
        <v>0.92549999999999999</v>
      </c>
      <c r="FC34" s="83">
        <v>648.29999999999995</v>
      </c>
      <c r="FD34" s="83" t="s">
        <v>530</v>
      </c>
      <c r="FE34" s="83">
        <v>7.7240000000000002</v>
      </c>
      <c r="FF34" s="83">
        <v>2840</v>
      </c>
      <c r="FG34" s="83">
        <v>16.399999999999999</v>
      </c>
      <c r="FH34" s="83">
        <v>23.7</v>
      </c>
      <c r="FI34" s="83">
        <v>21.6</v>
      </c>
      <c r="FJ34" s="83">
        <v>51.2</v>
      </c>
      <c r="FK34" s="83">
        <v>47</v>
      </c>
      <c r="FL34" s="83">
        <v>756.3</v>
      </c>
      <c r="FM34" s="83">
        <v>596.4</v>
      </c>
      <c r="FN34" s="83">
        <v>534.29999999999995</v>
      </c>
      <c r="FO34" s="83">
        <v>962.6</v>
      </c>
      <c r="FP34" s="83">
        <v>718.7</v>
      </c>
      <c r="FQ34" s="83">
        <v>632.5</v>
      </c>
      <c r="FR34" s="83">
        <v>643.20000000000005</v>
      </c>
      <c r="FS34" s="83">
        <v>611.5</v>
      </c>
      <c r="FT34" s="83">
        <v>0.93289999999999995</v>
      </c>
      <c r="FU34" s="83">
        <v>0.98119999999999996</v>
      </c>
      <c r="FV34" s="83"/>
      <c r="FW34" s="83"/>
      <c r="FX34" s="83"/>
      <c r="FY34" s="83"/>
    </row>
    <row r="35" spans="1:181" x14ac:dyDescent="0.3">
      <c r="A35" s="83" t="s">
        <v>274</v>
      </c>
      <c r="B35" s="83">
        <v>230510</v>
      </c>
      <c r="C35" s="83" t="s">
        <v>554</v>
      </c>
      <c r="D35" s="83" t="s">
        <v>555</v>
      </c>
      <c r="E35" s="83" t="s">
        <v>556</v>
      </c>
      <c r="F35" s="83" t="s">
        <v>557</v>
      </c>
      <c r="G35" s="83" t="s">
        <v>558</v>
      </c>
      <c r="H35" s="83" t="s">
        <v>362</v>
      </c>
      <c r="I35" s="83">
        <v>2007</v>
      </c>
      <c r="J35" s="83" t="s">
        <v>559</v>
      </c>
      <c r="K35" s="83"/>
      <c r="L35" s="83"/>
      <c r="M35" s="83"/>
      <c r="N35" s="83" t="s">
        <v>281</v>
      </c>
      <c r="O35" s="83" t="s">
        <v>82</v>
      </c>
      <c r="P35" s="83" t="s">
        <v>282</v>
      </c>
      <c r="Q35" s="83">
        <v>470</v>
      </c>
      <c r="R35" s="83" t="s">
        <v>560</v>
      </c>
      <c r="S35" s="83">
        <v>9.5</v>
      </c>
      <c r="T35" s="83">
        <v>8.5299999999999994</v>
      </c>
      <c r="U35" s="83">
        <v>1.9910000000000001</v>
      </c>
      <c r="V35" s="83">
        <v>3.02</v>
      </c>
      <c r="W35" s="83">
        <v>3202</v>
      </c>
      <c r="X35" s="83">
        <v>121.8</v>
      </c>
      <c r="Y35" s="83">
        <v>0</v>
      </c>
      <c r="Z35" s="83">
        <v>616.79999999999995</v>
      </c>
      <c r="AA35" s="83">
        <v>0.89349999999999996</v>
      </c>
      <c r="AB35" s="83">
        <v>671.5</v>
      </c>
      <c r="AC35" s="83">
        <v>1.0806</v>
      </c>
      <c r="AD35" s="83">
        <v>555.20000000000005</v>
      </c>
      <c r="AE35" s="83">
        <v>960.1</v>
      </c>
      <c r="AF35" s="83">
        <v>782.1</v>
      </c>
      <c r="AG35" s="83">
        <v>693.3</v>
      </c>
      <c r="AH35" s="83">
        <v>647.9</v>
      </c>
      <c r="AI35" s="83">
        <v>618.29999999999995</v>
      </c>
      <c r="AJ35" s="83">
        <v>599.29999999999995</v>
      </c>
      <c r="AK35" s="83">
        <v>574.1</v>
      </c>
      <c r="AL35" s="83">
        <v>0</v>
      </c>
      <c r="AM35" s="83">
        <v>0</v>
      </c>
      <c r="AN35" s="83">
        <v>0</v>
      </c>
      <c r="AO35" s="83">
        <v>0</v>
      </c>
      <c r="AP35" s="83">
        <v>0</v>
      </c>
      <c r="AQ35" s="83">
        <v>0</v>
      </c>
      <c r="AR35" s="83">
        <v>0</v>
      </c>
      <c r="AS35" s="83">
        <v>744.4</v>
      </c>
      <c r="AT35" s="83">
        <v>625.5</v>
      </c>
      <c r="AU35" s="83">
        <v>570.29999999999995</v>
      </c>
      <c r="AV35" s="83">
        <v>540.9</v>
      </c>
      <c r="AW35" s="83">
        <v>521.4</v>
      </c>
      <c r="AX35" s="83">
        <v>506.8</v>
      </c>
      <c r="AY35" s="83">
        <v>483.8</v>
      </c>
      <c r="AZ35" s="83">
        <v>0</v>
      </c>
      <c r="BA35" s="83">
        <v>0</v>
      </c>
      <c r="BB35" s="83">
        <v>0</v>
      </c>
      <c r="BC35" s="83">
        <v>0</v>
      </c>
      <c r="BD35" s="83">
        <v>0</v>
      </c>
      <c r="BE35" s="83">
        <v>0</v>
      </c>
      <c r="BF35" s="83">
        <v>0</v>
      </c>
      <c r="BG35" s="83">
        <v>960.8</v>
      </c>
      <c r="BH35" s="83">
        <v>740.1</v>
      </c>
      <c r="BI35" s="83">
        <v>633.29999999999995</v>
      </c>
      <c r="BJ35" s="83">
        <v>574.70000000000005</v>
      </c>
      <c r="BK35" s="83">
        <v>539.79999999999995</v>
      </c>
      <c r="BL35" s="83">
        <v>510.8</v>
      </c>
      <c r="BM35" s="83">
        <v>464.5</v>
      </c>
      <c r="BN35" s="83">
        <v>41.8</v>
      </c>
      <c r="BO35" s="83">
        <v>39.4</v>
      </c>
      <c r="BP35" s="83">
        <v>37.200000000000003</v>
      </c>
      <c r="BQ35" s="83">
        <v>36.6</v>
      </c>
      <c r="BR35" s="83">
        <v>36.4</v>
      </c>
      <c r="BS35" s="83">
        <v>36.299999999999997</v>
      </c>
      <c r="BT35" s="83">
        <v>36.9</v>
      </c>
      <c r="BU35" s="83">
        <v>142.4</v>
      </c>
      <c r="BV35" s="83">
        <v>148.80000000000001</v>
      </c>
      <c r="BW35" s="83">
        <v>154.1</v>
      </c>
      <c r="BX35" s="83">
        <v>161.30000000000001</v>
      </c>
      <c r="BY35" s="83">
        <v>175.4</v>
      </c>
      <c r="BZ35" s="83">
        <v>178.1</v>
      </c>
      <c r="CA35" s="83">
        <v>178.4</v>
      </c>
      <c r="CB35" s="83">
        <v>953.2</v>
      </c>
      <c r="CC35" s="83">
        <v>798.4</v>
      </c>
      <c r="CD35" s="83">
        <v>734.3</v>
      </c>
      <c r="CE35" s="83">
        <v>712.2</v>
      </c>
      <c r="CF35" s="83">
        <v>701.6</v>
      </c>
      <c r="CG35" s="83">
        <v>695.9</v>
      </c>
      <c r="CH35" s="83">
        <v>697.7</v>
      </c>
      <c r="CI35" s="83">
        <v>636.29999999999995</v>
      </c>
      <c r="CJ35" s="83">
        <v>557.1</v>
      </c>
      <c r="CK35" s="83">
        <v>527.5</v>
      </c>
      <c r="CL35" s="83">
        <v>516.9</v>
      </c>
      <c r="CM35" s="83">
        <v>511.1</v>
      </c>
      <c r="CN35" s="83">
        <v>507.6</v>
      </c>
      <c r="CO35" s="83">
        <v>504.9</v>
      </c>
      <c r="CP35" s="83">
        <v>610.1</v>
      </c>
      <c r="CQ35" s="83">
        <v>544.20000000000005</v>
      </c>
      <c r="CR35" s="83">
        <v>516.70000000000005</v>
      </c>
      <c r="CS35" s="83">
        <v>504.5</v>
      </c>
      <c r="CT35" s="83">
        <v>498.1</v>
      </c>
      <c r="CU35" s="83">
        <v>494</v>
      </c>
      <c r="CV35" s="83">
        <v>489.8</v>
      </c>
      <c r="CW35" s="83">
        <v>595</v>
      </c>
      <c r="CX35" s="83">
        <v>536.29999999999995</v>
      </c>
      <c r="CY35" s="83">
        <v>508.7</v>
      </c>
      <c r="CZ35" s="83">
        <v>490.4</v>
      </c>
      <c r="DA35" s="83">
        <v>479.8</v>
      </c>
      <c r="DB35" s="83">
        <v>473.1</v>
      </c>
      <c r="DC35" s="83">
        <v>465.6</v>
      </c>
      <c r="DD35" s="83">
        <v>606.1</v>
      </c>
      <c r="DE35" s="83">
        <v>539.1</v>
      </c>
      <c r="DF35" s="83">
        <v>508.9</v>
      </c>
      <c r="DG35" s="83">
        <v>487.7</v>
      </c>
      <c r="DH35" s="83">
        <v>469.6</v>
      </c>
      <c r="DI35" s="83">
        <v>456</v>
      </c>
      <c r="DJ35" s="83">
        <v>440.8</v>
      </c>
      <c r="DK35" s="83">
        <v>621.29999999999995</v>
      </c>
      <c r="DL35" s="83">
        <v>534.20000000000005</v>
      </c>
      <c r="DM35" s="83">
        <v>497.9</v>
      </c>
      <c r="DN35" s="83">
        <v>472.4</v>
      </c>
      <c r="DO35" s="83">
        <v>455.4</v>
      </c>
      <c r="DP35" s="83">
        <v>442.9</v>
      </c>
      <c r="DQ35" s="83">
        <v>423.1</v>
      </c>
      <c r="DR35" s="83">
        <v>638.79999999999995</v>
      </c>
      <c r="DS35" s="83">
        <v>542.4</v>
      </c>
      <c r="DT35" s="83">
        <v>502</v>
      </c>
      <c r="DU35" s="83">
        <v>473.2</v>
      </c>
      <c r="DV35" s="83">
        <v>447.4</v>
      </c>
      <c r="DW35" s="83">
        <v>424.8</v>
      </c>
      <c r="DX35" s="83">
        <v>393.4</v>
      </c>
      <c r="DY35" s="83">
        <v>706.9</v>
      </c>
      <c r="DZ35" s="83">
        <v>579.6</v>
      </c>
      <c r="EA35" s="83">
        <v>523.4</v>
      </c>
      <c r="EB35" s="83">
        <v>489.8</v>
      </c>
      <c r="EC35" s="83">
        <v>461.4</v>
      </c>
      <c r="ED35" s="83">
        <v>434.1</v>
      </c>
      <c r="EE35" s="83">
        <v>364.7</v>
      </c>
      <c r="EF35" s="83">
        <v>837.4</v>
      </c>
      <c r="EG35" s="83">
        <v>663.1</v>
      </c>
      <c r="EH35" s="83">
        <v>568.5</v>
      </c>
      <c r="EI35" s="83">
        <v>520.4</v>
      </c>
      <c r="EJ35" s="83">
        <v>489.3</v>
      </c>
      <c r="EK35" s="83">
        <v>461.5</v>
      </c>
      <c r="EL35" s="83">
        <v>406.8</v>
      </c>
      <c r="EM35" s="83">
        <v>966.9</v>
      </c>
      <c r="EN35" s="83">
        <v>765.7</v>
      </c>
      <c r="EO35" s="83">
        <v>652.29999999999995</v>
      </c>
      <c r="EP35" s="83">
        <v>583.6</v>
      </c>
      <c r="EQ35" s="83">
        <v>535</v>
      </c>
      <c r="ER35" s="83">
        <v>502.6</v>
      </c>
      <c r="ES35" s="83">
        <v>450.5</v>
      </c>
      <c r="ET35" s="83">
        <v>0.876</v>
      </c>
      <c r="EU35" s="83">
        <v>1.0851999999999999</v>
      </c>
      <c r="EV35" s="83">
        <v>1.1956</v>
      </c>
      <c r="EW35" s="83">
        <v>0.68879999999999997</v>
      </c>
      <c r="EX35" s="83">
        <v>0.89980000000000004</v>
      </c>
      <c r="EY35" s="83">
        <v>1.0091000000000001</v>
      </c>
      <c r="EZ35" s="83">
        <v>0</v>
      </c>
      <c r="FA35" s="83">
        <v>0</v>
      </c>
      <c r="FB35" s="83">
        <v>0.99990000000000001</v>
      </c>
      <c r="FC35" s="83">
        <v>600.1</v>
      </c>
      <c r="FD35" s="83" t="s">
        <v>561</v>
      </c>
      <c r="FE35" s="83">
        <v>8.6620000000000008</v>
      </c>
      <c r="FF35" s="83">
        <v>3793</v>
      </c>
      <c r="FG35" s="83">
        <v>20.100000000000001</v>
      </c>
      <c r="FH35" s="83">
        <v>34</v>
      </c>
      <c r="FI35" s="83">
        <v>29.1</v>
      </c>
      <c r="FJ35" s="83">
        <v>73.8</v>
      </c>
      <c r="FK35" s="83">
        <v>0</v>
      </c>
      <c r="FL35" s="83">
        <v>684.9</v>
      </c>
      <c r="FM35" s="83">
        <v>552.9</v>
      </c>
      <c r="FN35" s="83">
        <v>501.8</v>
      </c>
      <c r="FO35" s="83">
        <v>871.1</v>
      </c>
      <c r="FP35" s="83">
        <v>666.8</v>
      </c>
      <c r="FQ35" s="83">
        <v>594.6</v>
      </c>
      <c r="FR35" s="83">
        <v>596.79999999999995</v>
      </c>
      <c r="FS35" s="83">
        <v>562.20000000000005</v>
      </c>
      <c r="FT35" s="83">
        <v>1.0054000000000001</v>
      </c>
      <c r="FU35" s="83">
        <v>1.0671999999999999</v>
      </c>
      <c r="FV35" s="83"/>
      <c r="FW35" s="83"/>
      <c r="FX35" s="83"/>
      <c r="FY35" s="83"/>
    </row>
    <row r="36" spans="1:181" x14ac:dyDescent="0.3">
      <c r="A36" s="83" t="s">
        <v>274</v>
      </c>
      <c r="B36" s="83">
        <v>230350</v>
      </c>
      <c r="C36" s="83" t="s">
        <v>389</v>
      </c>
      <c r="D36" s="83" t="s">
        <v>64</v>
      </c>
      <c r="E36" s="83" t="s">
        <v>65</v>
      </c>
      <c r="F36" s="83" t="s">
        <v>66</v>
      </c>
      <c r="G36" s="83" t="s">
        <v>390</v>
      </c>
      <c r="H36" s="83" t="s">
        <v>391</v>
      </c>
      <c r="I36" s="83">
        <v>1993</v>
      </c>
      <c r="J36" s="83" t="s">
        <v>294</v>
      </c>
      <c r="K36" s="83"/>
      <c r="L36" s="83"/>
      <c r="M36" s="83"/>
      <c r="N36" s="83" t="s">
        <v>281</v>
      </c>
      <c r="O36" s="83" t="s">
        <v>82</v>
      </c>
      <c r="P36" s="83" t="s">
        <v>295</v>
      </c>
      <c r="Q36" s="83">
        <v>647</v>
      </c>
      <c r="R36" s="83" t="s">
        <v>392</v>
      </c>
      <c r="S36" s="83">
        <v>10.99</v>
      </c>
      <c r="T36" s="83">
        <v>9.8580000000000005</v>
      </c>
      <c r="U36" s="83">
        <v>2.0539999999999998</v>
      </c>
      <c r="V36" s="83">
        <v>3.72</v>
      </c>
      <c r="W36" s="83">
        <v>4262</v>
      </c>
      <c r="X36" s="83">
        <v>115.8</v>
      </c>
      <c r="Y36" s="83">
        <v>0.02</v>
      </c>
      <c r="Z36" s="83">
        <v>598.79999999999995</v>
      </c>
      <c r="AA36" s="83">
        <v>0.91590000000000005</v>
      </c>
      <c r="AB36" s="83">
        <v>655.1</v>
      </c>
      <c r="AC36" s="83">
        <v>1.123</v>
      </c>
      <c r="AD36" s="83">
        <v>534.29999999999995</v>
      </c>
      <c r="AE36" s="83">
        <v>977.9</v>
      </c>
      <c r="AF36" s="83">
        <v>784.6</v>
      </c>
      <c r="AG36" s="83">
        <v>684.8</v>
      </c>
      <c r="AH36" s="83">
        <v>628.1</v>
      </c>
      <c r="AI36" s="83">
        <v>592.70000000000005</v>
      </c>
      <c r="AJ36" s="83">
        <v>568.70000000000005</v>
      </c>
      <c r="AK36" s="83">
        <v>539</v>
      </c>
      <c r="AL36" s="83">
        <v>0</v>
      </c>
      <c r="AM36" s="83">
        <v>0</v>
      </c>
      <c r="AN36" s="83">
        <v>0</v>
      </c>
      <c r="AO36" s="83">
        <v>0</v>
      </c>
      <c r="AP36" s="83">
        <v>0</v>
      </c>
      <c r="AQ36" s="83">
        <v>0</v>
      </c>
      <c r="AR36" s="83">
        <v>0</v>
      </c>
      <c r="AS36" s="83">
        <v>747.4</v>
      </c>
      <c r="AT36" s="83">
        <v>615.6</v>
      </c>
      <c r="AU36" s="83">
        <v>552.6</v>
      </c>
      <c r="AV36" s="83">
        <v>517.70000000000005</v>
      </c>
      <c r="AW36" s="83">
        <v>495.2</v>
      </c>
      <c r="AX36" s="83">
        <v>478.4</v>
      </c>
      <c r="AY36" s="83">
        <v>453.5</v>
      </c>
      <c r="AZ36" s="83">
        <v>0</v>
      </c>
      <c r="BA36" s="83">
        <v>0</v>
      </c>
      <c r="BB36" s="83">
        <v>0</v>
      </c>
      <c r="BC36" s="83">
        <v>0</v>
      </c>
      <c r="BD36" s="83">
        <v>0</v>
      </c>
      <c r="BE36" s="83">
        <v>0</v>
      </c>
      <c r="BF36" s="83">
        <v>0</v>
      </c>
      <c r="BG36" s="83">
        <v>983.5</v>
      </c>
      <c r="BH36" s="83">
        <v>740.5</v>
      </c>
      <c r="BI36" s="83">
        <v>620.20000000000005</v>
      </c>
      <c r="BJ36" s="83">
        <v>551.20000000000005</v>
      </c>
      <c r="BK36" s="83">
        <v>513.6</v>
      </c>
      <c r="BL36" s="83">
        <v>483.4</v>
      </c>
      <c r="BM36" s="83">
        <v>433.6</v>
      </c>
      <c r="BN36" s="83">
        <v>42.4</v>
      </c>
      <c r="BO36" s="83">
        <v>40.200000000000003</v>
      </c>
      <c r="BP36" s="83">
        <v>37.799999999999997</v>
      </c>
      <c r="BQ36" s="83">
        <v>36.9</v>
      </c>
      <c r="BR36" s="83">
        <v>36.299999999999997</v>
      </c>
      <c r="BS36" s="83">
        <v>35.799999999999997</v>
      </c>
      <c r="BT36" s="83">
        <v>35.799999999999997</v>
      </c>
      <c r="BU36" s="83">
        <v>138.1</v>
      </c>
      <c r="BV36" s="83">
        <v>148.4</v>
      </c>
      <c r="BW36" s="83">
        <v>150.5</v>
      </c>
      <c r="BX36" s="83">
        <v>157.4</v>
      </c>
      <c r="BY36" s="83">
        <v>170</v>
      </c>
      <c r="BZ36" s="83">
        <v>177.2</v>
      </c>
      <c r="CA36" s="83">
        <v>178.1</v>
      </c>
      <c r="CB36" s="83">
        <v>922</v>
      </c>
      <c r="CC36" s="83">
        <v>763.5</v>
      </c>
      <c r="CD36" s="83">
        <v>697.9</v>
      </c>
      <c r="CE36" s="83">
        <v>671.5</v>
      </c>
      <c r="CF36" s="83">
        <v>656.8</v>
      </c>
      <c r="CG36" s="83">
        <v>647.1</v>
      </c>
      <c r="CH36" s="83">
        <v>639.20000000000005</v>
      </c>
      <c r="CI36" s="83">
        <v>610.6</v>
      </c>
      <c r="CJ36" s="83">
        <v>526.29999999999995</v>
      </c>
      <c r="CK36" s="83">
        <v>497.4</v>
      </c>
      <c r="CL36" s="83">
        <v>485.8</v>
      </c>
      <c r="CM36" s="83">
        <v>478.8</v>
      </c>
      <c r="CN36" s="83">
        <v>473.9</v>
      </c>
      <c r="CO36" s="83">
        <v>468.2</v>
      </c>
      <c r="CP36" s="83">
        <v>583.20000000000005</v>
      </c>
      <c r="CQ36" s="83">
        <v>512.70000000000005</v>
      </c>
      <c r="CR36" s="83">
        <v>486.6</v>
      </c>
      <c r="CS36" s="83">
        <v>474</v>
      </c>
      <c r="CT36" s="83">
        <v>466.4</v>
      </c>
      <c r="CU36" s="83">
        <v>460.9</v>
      </c>
      <c r="CV36" s="83">
        <v>453.9</v>
      </c>
      <c r="CW36" s="83">
        <v>568.6</v>
      </c>
      <c r="CX36" s="83">
        <v>504.9</v>
      </c>
      <c r="CY36" s="83">
        <v>477.9</v>
      </c>
      <c r="CZ36" s="83">
        <v>460.6</v>
      </c>
      <c r="DA36" s="83">
        <v>449.1</v>
      </c>
      <c r="DB36" s="83">
        <v>441.2</v>
      </c>
      <c r="DC36" s="83">
        <v>430.9</v>
      </c>
      <c r="DD36" s="83">
        <v>582.6</v>
      </c>
      <c r="DE36" s="83">
        <v>509</v>
      </c>
      <c r="DF36" s="83">
        <v>477.2</v>
      </c>
      <c r="DG36" s="83">
        <v>456.2</v>
      </c>
      <c r="DH36" s="83">
        <v>439.4</v>
      </c>
      <c r="DI36" s="83">
        <v>425.9</v>
      </c>
      <c r="DJ36" s="83">
        <v>408.2</v>
      </c>
      <c r="DK36" s="83">
        <v>629.6</v>
      </c>
      <c r="DL36" s="83">
        <v>522.20000000000005</v>
      </c>
      <c r="DM36" s="83">
        <v>477.4</v>
      </c>
      <c r="DN36" s="83">
        <v>449.9</v>
      </c>
      <c r="DO36" s="83">
        <v>427.6</v>
      </c>
      <c r="DP36" s="83">
        <v>408.9</v>
      </c>
      <c r="DQ36" s="83">
        <v>383.8</v>
      </c>
      <c r="DR36" s="83">
        <v>654.70000000000005</v>
      </c>
      <c r="DS36" s="83">
        <v>537.9</v>
      </c>
      <c r="DT36" s="83">
        <v>486.1</v>
      </c>
      <c r="DU36" s="83">
        <v>454.6</v>
      </c>
      <c r="DV36" s="83">
        <v>429</v>
      </c>
      <c r="DW36" s="83">
        <v>406.1</v>
      </c>
      <c r="DX36" s="83">
        <v>362.1</v>
      </c>
      <c r="DY36" s="83">
        <v>739.8</v>
      </c>
      <c r="DZ36" s="83">
        <v>592.5</v>
      </c>
      <c r="EA36" s="83">
        <v>516.29999999999995</v>
      </c>
      <c r="EB36" s="83">
        <v>477.9</v>
      </c>
      <c r="EC36" s="83">
        <v>448.9</v>
      </c>
      <c r="ED36" s="83">
        <v>422</v>
      </c>
      <c r="EE36" s="83">
        <v>371</v>
      </c>
      <c r="EF36" s="83">
        <v>895.2</v>
      </c>
      <c r="EG36" s="83">
        <v>697.7</v>
      </c>
      <c r="EH36" s="83">
        <v>581.9</v>
      </c>
      <c r="EI36" s="83">
        <v>513.79999999999995</v>
      </c>
      <c r="EJ36" s="83">
        <v>478.3</v>
      </c>
      <c r="EK36" s="83">
        <v>451</v>
      </c>
      <c r="EL36" s="83">
        <v>401.3</v>
      </c>
      <c r="EM36" s="83">
        <v>1033.7</v>
      </c>
      <c r="EN36" s="83">
        <v>805.6</v>
      </c>
      <c r="EO36" s="83">
        <v>671.7</v>
      </c>
      <c r="EP36" s="83">
        <v>584.70000000000005</v>
      </c>
      <c r="EQ36" s="83">
        <v>528.70000000000005</v>
      </c>
      <c r="ER36" s="83">
        <v>490.4</v>
      </c>
      <c r="ES36" s="83">
        <v>438.8</v>
      </c>
      <c r="ET36" s="83">
        <v>0.88049999999999995</v>
      </c>
      <c r="EU36" s="83">
        <v>1.1281000000000001</v>
      </c>
      <c r="EV36" s="83">
        <v>1.2677</v>
      </c>
      <c r="EW36" s="83">
        <v>0.68089999999999995</v>
      </c>
      <c r="EX36" s="83">
        <v>0.9214</v>
      </c>
      <c r="EY36" s="83">
        <v>1.0646</v>
      </c>
      <c r="EZ36" s="83">
        <v>0</v>
      </c>
      <c r="FA36" s="83">
        <v>0</v>
      </c>
      <c r="FB36" s="83">
        <v>1.0317000000000001</v>
      </c>
      <c r="FC36" s="83">
        <v>581.6</v>
      </c>
      <c r="FD36" s="83" t="s">
        <v>393</v>
      </c>
      <c r="FE36" s="83">
        <v>9.8740000000000006</v>
      </c>
      <c r="FF36" s="83">
        <v>5081</v>
      </c>
      <c r="FG36" s="83">
        <v>25.3</v>
      </c>
      <c r="FH36" s="83">
        <v>41.3</v>
      </c>
      <c r="FI36" s="83">
        <v>37.1</v>
      </c>
      <c r="FJ36" s="83">
        <v>70.5</v>
      </c>
      <c r="FK36" s="83">
        <v>0</v>
      </c>
      <c r="FL36" s="83">
        <v>681.4</v>
      </c>
      <c r="FM36" s="83">
        <v>531.9</v>
      </c>
      <c r="FN36" s="83">
        <v>473.3</v>
      </c>
      <c r="FO36" s="83">
        <v>881.2</v>
      </c>
      <c r="FP36" s="83">
        <v>651.20000000000005</v>
      </c>
      <c r="FQ36" s="83">
        <v>563.6</v>
      </c>
      <c r="FR36" s="83">
        <v>569.20000000000005</v>
      </c>
      <c r="FS36" s="83">
        <v>552.70000000000005</v>
      </c>
      <c r="FT36" s="83">
        <v>1.0541</v>
      </c>
      <c r="FU36" s="83">
        <v>1.0854999999999999</v>
      </c>
      <c r="FV36" s="83"/>
      <c r="FW36" s="83"/>
      <c r="FX36" s="83"/>
      <c r="FY36" s="83"/>
    </row>
    <row r="37" spans="1:181" x14ac:dyDescent="0.3">
      <c r="A37" s="83" t="s">
        <v>274</v>
      </c>
      <c r="B37" s="83" t="s">
        <v>531</v>
      </c>
      <c r="C37" s="83" t="s">
        <v>532</v>
      </c>
      <c r="D37" s="83" t="s">
        <v>360</v>
      </c>
      <c r="E37" s="83" t="s">
        <v>59</v>
      </c>
      <c r="F37" s="83" t="s">
        <v>60</v>
      </c>
      <c r="G37" s="83" t="s">
        <v>361</v>
      </c>
      <c r="H37" s="83" t="s">
        <v>362</v>
      </c>
      <c r="I37" s="83">
        <v>2007</v>
      </c>
      <c r="J37" s="83" t="s">
        <v>363</v>
      </c>
      <c r="K37" s="83"/>
      <c r="L37" s="83"/>
      <c r="M37" s="83"/>
      <c r="N37" s="83" t="s">
        <v>281</v>
      </c>
      <c r="O37" s="83" t="s">
        <v>82</v>
      </c>
      <c r="P37" s="83" t="s">
        <v>282</v>
      </c>
      <c r="Q37" s="83">
        <v>460</v>
      </c>
      <c r="R37" s="83" t="s">
        <v>533</v>
      </c>
      <c r="S37" s="83">
        <v>9.5</v>
      </c>
      <c r="T37" s="83">
        <v>8.5980000000000008</v>
      </c>
      <c r="U37" s="83">
        <v>1.9990000000000001</v>
      </c>
      <c r="V37" s="83">
        <v>3.02</v>
      </c>
      <c r="W37" s="83">
        <v>3312</v>
      </c>
      <c r="X37" s="83">
        <v>124.1</v>
      </c>
      <c r="Y37" s="83">
        <v>0</v>
      </c>
      <c r="Z37" s="83">
        <v>618.6</v>
      </c>
      <c r="AA37" s="83">
        <v>0.89049999999999996</v>
      </c>
      <c r="AB37" s="83">
        <v>673.8</v>
      </c>
      <c r="AC37" s="83">
        <v>1.0789</v>
      </c>
      <c r="AD37" s="83">
        <v>556.1</v>
      </c>
      <c r="AE37" s="83">
        <v>970.3</v>
      </c>
      <c r="AF37" s="83">
        <v>789.1</v>
      </c>
      <c r="AG37" s="83">
        <v>696.6</v>
      </c>
      <c r="AH37" s="83">
        <v>649</v>
      </c>
      <c r="AI37" s="83">
        <v>618.4</v>
      </c>
      <c r="AJ37" s="83">
        <v>599.20000000000005</v>
      </c>
      <c r="AK37" s="83">
        <v>574.20000000000005</v>
      </c>
      <c r="AL37" s="83">
        <v>0</v>
      </c>
      <c r="AM37" s="83">
        <v>0</v>
      </c>
      <c r="AN37" s="83">
        <v>0</v>
      </c>
      <c r="AO37" s="83">
        <v>0</v>
      </c>
      <c r="AP37" s="83">
        <v>0</v>
      </c>
      <c r="AQ37" s="83">
        <v>0</v>
      </c>
      <c r="AR37" s="83">
        <v>0</v>
      </c>
      <c r="AS37" s="83">
        <v>750.7</v>
      </c>
      <c r="AT37" s="83">
        <v>629</v>
      </c>
      <c r="AU37" s="83">
        <v>571.6</v>
      </c>
      <c r="AV37" s="83">
        <v>541.4</v>
      </c>
      <c r="AW37" s="83">
        <v>521.1</v>
      </c>
      <c r="AX37" s="83">
        <v>506.2</v>
      </c>
      <c r="AY37" s="83">
        <v>482.6</v>
      </c>
      <c r="AZ37" s="83">
        <v>0</v>
      </c>
      <c r="BA37" s="83">
        <v>0</v>
      </c>
      <c r="BB37" s="83">
        <v>0</v>
      </c>
      <c r="BC37" s="83">
        <v>0</v>
      </c>
      <c r="BD37" s="83">
        <v>0</v>
      </c>
      <c r="BE37" s="83">
        <v>0</v>
      </c>
      <c r="BF37" s="83">
        <v>0</v>
      </c>
      <c r="BG37" s="83">
        <v>971.3</v>
      </c>
      <c r="BH37" s="83">
        <v>746.3</v>
      </c>
      <c r="BI37" s="83">
        <v>635.5</v>
      </c>
      <c r="BJ37" s="83">
        <v>575.20000000000005</v>
      </c>
      <c r="BK37" s="83">
        <v>540</v>
      </c>
      <c r="BL37" s="83">
        <v>510.6</v>
      </c>
      <c r="BM37" s="83">
        <v>461.1</v>
      </c>
      <c r="BN37" s="83">
        <v>41.8</v>
      </c>
      <c r="BO37" s="83">
        <v>39.6</v>
      </c>
      <c r="BP37" s="83">
        <v>37.200000000000003</v>
      </c>
      <c r="BQ37" s="83">
        <v>36.6</v>
      </c>
      <c r="BR37" s="83">
        <v>36.299999999999997</v>
      </c>
      <c r="BS37" s="83">
        <v>36.299999999999997</v>
      </c>
      <c r="BT37" s="83">
        <v>36.6</v>
      </c>
      <c r="BU37" s="83">
        <v>143.30000000000001</v>
      </c>
      <c r="BV37" s="83">
        <v>148.69999999999999</v>
      </c>
      <c r="BW37" s="83">
        <v>153.80000000000001</v>
      </c>
      <c r="BX37" s="83">
        <v>161</v>
      </c>
      <c r="BY37" s="83">
        <v>175.4</v>
      </c>
      <c r="BZ37" s="83">
        <v>178.1</v>
      </c>
      <c r="CA37" s="83">
        <v>178.4</v>
      </c>
      <c r="CB37" s="83">
        <v>960.9</v>
      </c>
      <c r="CC37" s="83">
        <v>802.3</v>
      </c>
      <c r="CD37" s="83">
        <v>734</v>
      </c>
      <c r="CE37" s="83">
        <v>710.5</v>
      </c>
      <c r="CF37" s="83">
        <v>699.4</v>
      </c>
      <c r="CG37" s="83">
        <v>693.5</v>
      </c>
      <c r="CH37" s="83">
        <v>694.1</v>
      </c>
      <c r="CI37" s="83">
        <v>640.9</v>
      </c>
      <c r="CJ37" s="83">
        <v>558.5</v>
      </c>
      <c r="CK37" s="83">
        <v>527.5</v>
      </c>
      <c r="CL37" s="83">
        <v>515.9</v>
      </c>
      <c r="CM37" s="83">
        <v>509.9</v>
      </c>
      <c r="CN37" s="83">
        <v>506.3</v>
      </c>
      <c r="CO37" s="83">
        <v>503.3</v>
      </c>
      <c r="CP37" s="83">
        <v>614.1</v>
      </c>
      <c r="CQ37" s="83">
        <v>545.29999999999995</v>
      </c>
      <c r="CR37" s="83">
        <v>516.9</v>
      </c>
      <c r="CS37" s="83">
        <v>503.7</v>
      </c>
      <c r="CT37" s="83">
        <v>497</v>
      </c>
      <c r="CU37" s="83">
        <v>492.6</v>
      </c>
      <c r="CV37" s="83">
        <v>488.1</v>
      </c>
      <c r="CW37" s="83">
        <v>598.70000000000005</v>
      </c>
      <c r="CX37" s="83">
        <v>537.20000000000005</v>
      </c>
      <c r="CY37" s="83">
        <v>509.1</v>
      </c>
      <c r="CZ37" s="83">
        <v>490.6</v>
      </c>
      <c r="DA37" s="83">
        <v>478.8</v>
      </c>
      <c r="DB37" s="83">
        <v>471.8</v>
      </c>
      <c r="DC37" s="83">
        <v>463.7</v>
      </c>
      <c r="DD37" s="83">
        <v>610.20000000000005</v>
      </c>
      <c r="DE37" s="83">
        <v>538.4</v>
      </c>
      <c r="DF37" s="83">
        <v>506.1</v>
      </c>
      <c r="DG37" s="83">
        <v>488.1</v>
      </c>
      <c r="DH37" s="83">
        <v>470</v>
      </c>
      <c r="DI37" s="83">
        <v>456</v>
      </c>
      <c r="DJ37" s="83">
        <v>439.2</v>
      </c>
      <c r="DK37" s="83">
        <v>621.5</v>
      </c>
      <c r="DL37" s="83">
        <v>533.79999999999995</v>
      </c>
      <c r="DM37" s="83">
        <v>497.4</v>
      </c>
      <c r="DN37" s="83">
        <v>471</v>
      </c>
      <c r="DO37" s="83">
        <v>450.2</v>
      </c>
      <c r="DP37" s="83">
        <v>435.1</v>
      </c>
      <c r="DQ37" s="83">
        <v>410.9</v>
      </c>
      <c r="DR37" s="83">
        <v>641.20000000000005</v>
      </c>
      <c r="DS37" s="83">
        <v>544.29999999999995</v>
      </c>
      <c r="DT37" s="83">
        <v>502.8</v>
      </c>
      <c r="DU37" s="83">
        <v>473.6</v>
      </c>
      <c r="DV37" s="83">
        <v>447.7</v>
      </c>
      <c r="DW37" s="83">
        <v>423.1</v>
      </c>
      <c r="DX37" s="83">
        <v>380.5</v>
      </c>
      <c r="DY37" s="83">
        <v>714.1</v>
      </c>
      <c r="DZ37" s="83">
        <v>584.29999999999995</v>
      </c>
      <c r="EA37" s="83">
        <v>526.20000000000005</v>
      </c>
      <c r="EB37" s="83">
        <v>492.9</v>
      </c>
      <c r="EC37" s="83">
        <v>464.5</v>
      </c>
      <c r="ED37" s="83">
        <v>437.8</v>
      </c>
      <c r="EE37" s="83">
        <v>374</v>
      </c>
      <c r="EF37" s="83">
        <v>848.5</v>
      </c>
      <c r="EG37" s="83">
        <v>672</v>
      </c>
      <c r="EH37" s="83">
        <v>573.70000000000005</v>
      </c>
      <c r="EI37" s="83">
        <v>523.4</v>
      </c>
      <c r="EJ37" s="83">
        <v>492.6</v>
      </c>
      <c r="EK37" s="83">
        <v>465.6</v>
      </c>
      <c r="EL37" s="83">
        <v>413</v>
      </c>
      <c r="EM37" s="83">
        <v>979.8</v>
      </c>
      <c r="EN37" s="83">
        <v>776</v>
      </c>
      <c r="EO37" s="83">
        <v>659.3</v>
      </c>
      <c r="EP37" s="83">
        <v>587.5</v>
      </c>
      <c r="EQ37" s="83">
        <v>537.5</v>
      </c>
      <c r="ER37" s="83">
        <v>505</v>
      </c>
      <c r="ES37" s="83">
        <v>454.3</v>
      </c>
      <c r="ET37" s="83">
        <v>0.86980000000000002</v>
      </c>
      <c r="EU37" s="83">
        <v>1.0837000000000001</v>
      </c>
      <c r="EV37" s="83">
        <v>1.1975</v>
      </c>
      <c r="EW37" s="83">
        <v>0.68200000000000005</v>
      </c>
      <c r="EX37" s="83">
        <v>0.89700000000000002</v>
      </c>
      <c r="EY37" s="83">
        <v>1.0089999999999999</v>
      </c>
      <c r="EZ37" s="83">
        <v>0</v>
      </c>
      <c r="FA37" s="83">
        <v>0</v>
      </c>
      <c r="FB37" s="83">
        <v>0.997</v>
      </c>
      <c r="FC37" s="83">
        <v>601.79999999999995</v>
      </c>
      <c r="FD37" s="83" t="s">
        <v>534</v>
      </c>
      <c r="FE37" s="83">
        <v>8.7159999999999993</v>
      </c>
      <c r="FF37" s="83">
        <v>3891</v>
      </c>
      <c r="FG37" s="83">
        <v>20.2</v>
      </c>
      <c r="FH37" s="83">
        <v>33.799999999999997</v>
      </c>
      <c r="FI37" s="83">
        <v>28</v>
      </c>
      <c r="FJ37" s="83">
        <v>72.400000000000006</v>
      </c>
      <c r="FK37" s="83">
        <v>67.900000000000006</v>
      </c>
      <c r="FL37" s="83">
        <v>689.8</v>
      </c>
      <c r="FM37" s="83">
        <v>553.70000000000005</v>
      </c>
      <c r="FN37" s="83">
        <v>501</v>
      </c>
      <c r="FO37" s="83">
        <v>879.8</v>
      </c>
      <c r="FP37" s="83">
        <v>668.9</v>
      </c>
      <c r="FQ37" s="83">
        <v>594.6</v>
      </c>
      <c r="FR37" s="83">
        <v>597.5</v>
      </c>
      <c r="FS37" s="83">
        <v>565.29999999999995</v>
      </c>
      <c r="FT37" s="83">
        <v>1.0041</v>
      </c>
      <c r="FU37" s="83">
        <v>1.0613999999999999</v>
      </c>
      <c r="FV37" s="83"/>
      <c r="FW37" s="83"/>
      <c r="FX37" s="83"/>
      <c r="FY37" s="83"/>
    </row>
    <row r="38" spans="1:181" x14ac:dyDescent="0.3">
      <c r="A38" s="83" t="s">
        <v>274</v>
      </c>
      <c r="B38" s="83">
        <v>230190</v>
      </c>
      <c r="C38" s="83" t="s">
        <v>324</v>
      </c>
      <c r="D38" s="83" t="s">
        <v>325</v>
      </c>
      <c r="E38" s="83" t="s">
        <v>32</v>
      </c>
      <c r="F38" s="83" t="s">
        <v>33</v>
      </c>
      <c r="G38" s="83" t="s">
        <v>326</v>
      </c>
      <c r="H38" s="83" t="s">
        <v>327</v>
      </c>
      <c r="I38" s="83">
        <v>1997</v>
      </c>
      <c r="J38" s="83" t="s">
        <v>288</v>
      </c>
      <c r="K38" s="83"/>
      <c r="L38" s="83"/>
      <c r="M38" s="83"/>
      <c r="N38" s="83" t="s">
        <v>281</v>
      </c>
      <c r="O38" s="83" t="s">
        <v>82</v>
      </c>
      <c r="P38" s="83" t="s">
        <v>295</v>
      </c>
      <c r="Q38" s="83">
        <v>731</v>
      </c>
      <c r="R38" s="83" t="s">
        <v>328</v>
      </c>
      <c r="S38" s="83">
        <v>11.923999999999999</v>
      </c>
      <c r="T38" s="83">
        <v>10.677</v>
      </c>
      <c r="U38" s="83">
        <v>2.4239999999999999</v>
      </c>
      <c r="V38" s="83">
        <v>3.77</v>
      </c>
      <c r="W38" s="83">
        <v>7380</v>
      </c>
      <c r="X38" s="83">
        <v>122.2</v>
      </c>
      <c r="Y38" s="83">
        <v>0.14000000000000001</v>
      </c>
      <c r="Z38" s="83">
        <v>583.79999999999995</v>
      </c>
      <c r="AA38" s="83">
        <v>0.92910000000000004</v>
      </c>
      <c r="AB38" s="83">
        <v>645.79999999999995</v>
      </c>
      <c r="AC38" s="83">
        <v>1.1473</v>
      </c>
      <c r="AD38" s="83">
        <v>523</v>
      </c>
      <c r="AE38" s="83">
        <v>942.9</v>
      </c>
      <c r="AF38" s="83">
        <v>763.1</v>
      </c>
      <c r="AG38" s="83">
        <v>666.3</v>
      </c>
      <c r="AH38" s="83">
        <v>618.4</v>
      </c>
      <c r="AI38" s="83">
        <v>595.5</v>
      </c>
      <c r="AJ38" s="83">
        <v>572.29999999999995</v>
      </c>
      <c r="AK38" s="83">
        <v>544.9</v>
      </c>
      <c r="AL38" s="83">
        <v>0</v>
      </c>
      <c r="AM38" s="83">
        <v>0</v>
      </c>
      <c r="AN38" s="83">
        <v>0</v>
      </c>
      <c r="AO38" s="83">
        <v>0</v>
      </c>
      <c r="AP38" s="83">
        <v>0</v>
      </c>
      <c r="AQ38" s="83">
        <v>0</v>
      </c>
      <c r="AR38" s="83">
        <v>0</v>
      </c>
      <c r="AS38" s="83">
        <v>719</v>
      </c>
      <c r="AT38" s="83">
        <v>597</v>
      </c>
      <c r="AU38" s="83">
        <v>537</v>
      </c>
      <c r="AV38" s="83">
        <v>506.2</v>
      </c>
      <c r="AW38" s="83">
        <v>489</v>
      </c>
      <c r="AX38" s="83">
        <v>474.8</v>
      </c>
      <c r="AY38" s="83">
        <v>455.2</v>
      </c>
      <c r="AZ38" s="83">
        <v>0</v>
      </c>
      <c r="BA38" s="83">
        <v>0</v>
      </c>
      <c r="BB38" s="83">
        <v>0</v>
      </c>
      <c r="BC38" s="83">
        <v>0</v>
      </c>
      <c r="BD38" s="83">
        <v>0</v>
      </c>
      <c r="BE38" s="83">
        <v>0</v>
      </c>
      <c r="BF38" s="83">
        <v>0</v>
      </c>
      <c r="BG38" s="83">
        <v>941.2</v>
      </c>
      <c r="BH38" s="83">
        <v>717.3</v>
      </c>
      <c r="BI38" s="83">
        <v>602.70000000000005</v>
      </c>
      <c r="BJ38" s="83">
        <v>539.9</v>
      </c>
      <c r="BK38" s="83">
        <v>507.2</v>
      </c>
      <c r="BL38" s="83">
        <v>479.3</v>
      </c>
      <c r="BM38" s="83">
        <v>436.8</v>
      </c>
      <c r="BN38" s="83">
        <v>42.3</v>
      </c>
      <c r="BO38" s="83">
        <v>40.200000000000003</v>
      </c>
      <c r="BP38" s="83">
        <v>38.799999999999997</v>
      </c>
      <c r="BQ38" s="83">
        <v>37.6</v>
      </c>
      <c r="BR38" s="83">
        <v>37</v>
      </c>
      <c r="BS38" s="83">
        <v>37</v>
      </c>
      <c r="BT38" s="83">
        <v>37.200000000000003</v>
      </c>
      <c r="BU38" s="83">
        <v>143.30000000000001</v>
      </c>
      <c r="BV38" s="83">
        <v>147.5</v>
      </c>
      <c r="BW38" s="83">
        <v>148.69999999999999</v>
      </c>
      <c r="BX38" s="83">
        <v>150.1</v>
      </c>
      <c r="BY38" s="83">
        <v>151.4</v>
      </c>
      <c r="BZ38" s="83">
        <v>173.6</v>
      </c>
      <c r="CA38" s="83">
        <v>176.3</v>
      </c>
      <c r="CB38" s="83">
        <v>960</v>
      </c>
      <c r="CC38" s="83">
        <v>793</v>
      </c>
      <c r="CD38" s="83">
        <v>708.5</v>
      </c>
      <c r="CE38" s="83">
        <v>671</v>
      </c>
      <c r="CF38" s="83">
        <v>655</v>
      </c>
      <c r="CG38" s="83">
        <v>646.29999999999995</v>
      </c>
      <c r="CH38" s="83">
        <v>639.9</v>
      </c>
      <c r="CI38" s="83">
        <v>622.4</v>
      </c>
      <c r="CJ38" s="83">
        <v>531</v>
      </c>
      <c r="CK38" s="83">
        <v>497.5</v>
      </c>
      <c r="CL38" s="83">
        <v>478.9</v>
      </c>
      <c r="CM38" s="83">
        <v>470.7</v>
      </c>
      <c r="CN38" s="83">
        <v>465.9</v>
      </c>
      <c r="CO38" s="83">
        <v>461.3</v>
      </c>
      <c r="CP38" s="83">
        <v>582.1</v>
      </c>
      <c r="CQ38" s="83">
        <v>507.5</v>
      </c>
      <c r="CR38" s="83">
        <v>480.7</v>
      </c>
      <c r="CS38" s="83">
        <v>468.1</v>
      </c>
      <c r="CT38" s="83">
        <v>458.9</v>
      </c>
      <c r="CU38" s="83">
        <v>453.8</v>
      </c>
      <c r="CV38" s="83">
        <v>448.3</v>
      </c>
      <c r="CW38" s="83">
        <v>551</v>
      </c>
      <c r="CX38" s="83">
        <v>490.1</v>
      </c>
      <c r="CY38" s="83">
        <v>464.8</v>
      </c>
      <c r="CZ38" s="83">
        <v>451.5</v>
      </c>
      <c r="DA38" s="83">
        <v>443.4</v>
      </c>
      <c r="DB38" s="83">
        <v>436.8</v>
      </c>
      <c r="DC38" s="83">
        <v>427.2</v>
      </c>
      <c r="DD38" s="83">
        <v>549.5</v>
      </c>
      <c r="DE38" s="83">
        <v>487.1</v>
      </c>
      <c r="DF38" s="83">
        <v>459.4</v>
      </c>
      <c r="DG38" s="83">
        <v>441.1</v>
      </c>
      <c r="DH38" s="83">
        <v>427.4</v>
      </c>
      <c r="DI38" s="83">
        <v>418</v>
      </c>
      <c r="DJ38" s="83">
        <v>406.1</v>
      </c>
      <c r="DK38" s="83">
        <v>590.4</v>
      </c>
      <c r="DL38" s="83">
        <v>498.7</v>
      </c>
      <c r="DM38" s="83">
        <v>460.7</v>
      </c>
      <c r="DN38" s="83">
        <v>438</v>
      </c>
      <c r="DO38" s="83">
        <v>420.6</v>
      </c>
      <c r="DP38" s="83">
        <v>409.7</v>
      </c>
      <c r="DQ38" s="83">
        <v>388.1</v>
      </c>
      <c r="DR38" s="83">
        <v>608.4</v>
      </c>
      <c r="DS38" s="83">
        <v>507.6</v>
      </c>
      <c r="DT38" s="83">
        <v>465</v>
      </c>
      <c r="DU38" s="83">
        <v>439</v>
      </c>
      <c r="DV38" s="83">
        <v>417.4</v>
      </c>
      <c r="DW38" s="83">
        <v>399.2</v>
      </c>
      <c r="DX38" s="83">
        <v>372.9</v>
      </c>
      <c r="DY38" s="83">
        <v>677.6</v>
      </c>
      <c r="DZ38" s="83">
        <v>548.20000000000005</v>
      </c>
      <c r="EA38" s="83">
        <v>486.1</v>
      </c>
      <c r="EB38" s="83">
        <v>454.9</v>
      </c>
      <c r="EC38" s="83">
        <v>430.7</v>
      </c>
      <c r="ED38" s="83">
        <v>408.3</v>
      </c>
      <c r="EE38" s="83">
        <v>365.8</v>
      </c>
      <c r="EF38" s="83">
        <v>801.8</v>
      </c>
      <c r="EG38" s="83">
        <v>635</v>
      </c>
      <c r="EH38" s="83">
        <v>540.5</v>
      </c>
      <c r="EI38" s="83">
        <v>490.1</v>
      </c>
      <c r="EJ38" s="83">
        <v>464.6</v>
      </c>
      <c r="EK38" s="83">
        <v>446.3</v>
      </c>
      <c r="EL38" s="83">
        <v>412.8</v>
      </c>
      <c r="EM38" s="83">
        <v>925.9</v>
      </c>
      <c r="EN38" s="83">
        <v>733.2</v>
      </c>
      <c r="EO38" s="83">
        <v>624.1</v>
      </c>
      <c r="EP38" s="83">
        <v>565.79999999999995</v>
      </c>
      <c r="EQ38" s="83">
        <v>535.9</v>
      </c>
      <c r="ER38" s="83">
        <v>498.3</v>
      </c>
      <c r="ES38" s="83">
        <v>449.9</v>
      </c>
      <c r="ET38" s="83">
        <v>0.91190000000000004</v>
      </c>
      <c r="EU38" s="83">
        <v>1.1544000000000001</v>
      </c>
      <c r="EV38" s="83">
        <v>1.2739</v>
      </c>
      <c r="EW38" s="83">
        <v>0.70340000000000003</v>
      </c>
      <c r="EX38" s="83">
        <v>0.9365</v>
      </c>
      <c r="EY38" s="83">
        <v>1.0566</v>
      </c>
      <c r="EZ38" s="83">
        <v>0</v>
      </c>
      <c r="FA38" s="83">
        <v>0</v>
      </c>
      <c r="FB38" s="83">
        <v>1.0543</v>
      </c>
      <c r="FC38" s="83">
        <v>569.1</v>
      </c>
      <c r="FD38" s="83" t="s">
        <v>329</v>
      </c>
      <c r="FE38" s="83">
        <v>10.29</v>
      </c>
      <c r="FF38" s="83">
        <v>8312</v>
      </c>
      <c r="FG38" s="83">
        <v>32</v>
      </c>
      <c r="FH38" s="83">
        <v>49.5</v>
      </c>
      <c r="FI38" s="83">
        <v>38.299999999999997</v>
      </c>
      <c r="FJ38" s="83">
        <v>0</v>
      </c>
      <c r="FK38" s="83">
        <v>126.1</v>
      </c>
      <c r="FL38" s="83">
        <v>658</v>
      </c>
      <c r="FM38" s="83">
        <v>519.79999999999995</v>
      </c>
      <c r="FN38" s="83">
        <v>471</v>
      </c>
      <c r="FO38" s="83">
        <v>853</v>
      </c>
      <c r="FP38" s="83">
        <v>640.70000000000005</v>
      </c>
      <c r="FQ38" s="83">
        <v>567.9</v>
      </c>
      <c r="FR38" s="83">
        <v>562.29999999999995</v>
      </c>
      <c r="FS38" s="83">
        <v>532.20000000000005</v>
      </c>
      <c r="FT38" s="83">
        <v>1.0670999999999999</v>
      </c>
      <c r="FU38" s="83">
        <v>1.1273</v>
      </c>
      <c r="FV38" s="83"/>
      <c r="FW38" s="83"/>
      <c r="FX38" s="83"/>
      <c r="FY38" s="83"/>
    </row>
    <row r="39" spans="1:181" x14ac:dyDescent="0.3">
      <c r="A39" s="83" t="s">
        <v>274</v>
      </c>
      <c r="B39" s="83">
        <v>230450</v>
      </c>
      <c r="C39" s="83" t="s">
        <v>520</v>
      </c>
      <c r="D39" s="83" t="s">
        <v>521</v>
      </c>
      <c r="E39" s="83" t="s">
        <v>522</v>
      </c>
      <c r="F39" s="83" t="s">
        <v>523</v>
      </c>
      <c r="G39" s="83" t="s">
        <v>524</v>
      </c>
      <c r="H39" s="83" t="s">
        <v>333</v>
      </c>
      <c r="I39" s="83">
        <v>1998</v>
      </c>
      <c r="J39" s="83" t="s">
        <v>525</v>
      </c>
      <c r="K39" s="83"/>
      <c r="L39" s="83"/>
      <c r="M39" s="83"/>
      <c r="N39" s="83" t="s">
        <v>281</v>
      </c>
      <c r="O39" s="83" t="s">
        <v>82</v>
      </c>
      <c r="P39" s="83" t="s">
        <v>295</v>
      </c>
      <c r="Q39" s="83">
        <v>643</v>
      </c>
      <c r="R39" s="83" t="s">
        <v>526</v>
      </c>
      <c r="S39" s="83">
        <v>10.743</v>
      </c>
      <c r="T39" s="83">
        <v>9.8059999999999992</v>
      </c>
      <c r="U39" s="83">
        <v>2.2429999999999999</v>
      </c>
      <c r="V39" s="83">
        <v>3.62</v>
      </c>
      <c r="W39" s="83">
        <v>4244</v>
      </c>
      <c r="X39" s="83">
        <v>116.7</v>
      </c>
      <c r="Y39" s="83">
        <v>0</v>
      </c>
      <c r="Z39" s="83">
        <v>589.1</v>
      </c>
      <c r="AA39" s="83">
        <v>0.92920000000000003</v>
      </c>
      <c r="AB39" s="83">
        <v>645.70000000000005</v>
      </c>
      <c r="AC39" s="83">
        <v>1.1368</v>
      </c>
      <c r="AD39" s="83">
        <v>527.79999999999995</v>
      </c>
      <c r="AE39" s="83">
        <v>941.6</v>
      </c>
      <c r="AF39" s="83">
        <v>763.3</v>
      </c>
      <c r="AG39" s="83">
        <v>672.6</v>
      </c>
      <c r="AH39" s="83">
        <v>621.6</v>
      </c>
      <c r="AI39" s="83">
        <v>588.70000000000005</v>
      </c>
      <c r="AJ39" s="83">
        <v>566.4</v>
      </c>
      <c r="AK39" s="83">
        <v>538.5</v>
      </c>
      <c r="AL39" s="83">
        <v>0</v>
      </c>
      <c r="AM39" s="83">
        <v>0</v>
      </c>
      <c r="AN39" s="83">
        <v>0</v>
      </c>
      <c r="AO39" s="83">
        <v>0</v>
      </c>
      <c r="AP39" s="83">
        <v>0</v>
      </c>
      <c r="AQ39" s="83">
        <v>0</v>
      </c>
      <c r="AR39" s="83">
        <v>0</v>
      </c>
      <c r="AS39" s="83">
        <v>723.4</v>
      </c>
      <c r="AT39" s="83">
        <v>602.6</v>
      </c>
      <c r="AU39" s="83">
        <v>545.29999999999995</v>
      </c>
      <c r="AV39" s="83">
        <v>513</v>
      </c>
      <c r="AW39" s="83">
        <v>491.5</v>
      </c>
      <c r="AX39" s="83">
        <v>475.4</v>
      </c>
      <c r="AY39" s="83">
        <v>451.2</v>
      </c>
      <c r="AZ39" s="83">
        <v>0</v>
      </c>
      <c r="BA39" s="83">
        <v>0</v>
      </c>
      <c r="BB39" s="83">
        <v>0</v>
      </c>
      <c r="BC39" s="83">
        <v>0</v>
      </c>
      <c r="BD39" s="83">
        <v>0</v>
      </c>
      <c r="BE39" s="83">
        <v>0</v>
      </c>
      <c r="BF39" s="83">
        <v>0</v>
      </c>
      <c r="BG39" s="83">
        <v>946</v>
      </c>
      <c r="BH39" s="83">
        <v>721.2</v>
      </c>
      <c r="BI39" s="83">
        <v>610.29999999999995</v>
      </c>
      <c r="BJ39" s="83">
        <v>546.1</v>
      </c>
      <c r="BK39" s="83">
        <v>509.7</v>
      </c>
      <c r="BL39" s="83">
        <v>479.6</v>
      </c>
      <c r="BM39" s="83">
        <v>431.1</v>
      </c>
      <c r="BN39" s="83">
        <v>41.8</v>
      </c>
      <c r="BO39" s="83">
        <v>39.4</v>
      </c>
      <c r="BP39" s="83">
        <v>37.200000000000003</v>
      </c>
      <c r="BQ39" s="83">
        <v>36.6</v>
      </c>
      <c r="BR39" s="83">
        <v>36.299999999999997</v>
      </c>
      <c r="BS39" s="83">
        <v>35.799999999999997</v>
      </c>
      <c r="BT39" s="83">
        <v>36</v>
      </c>
      <c r="BU39" s="83">
        <v>140.30000000000001</v>
      </c>
      <c r="BV39" s="83">
        <v>147.80000000000001</v>
      </c>
      <c r="BW39" s="83">
        <v>152</v>
      </c>
      <c r="BX39" s="83">
        <v>157.69999999999999</v>
      </c>
      <c r="BY39" s="83">
        <v>170.9</v>
      </c>
      <c r="BZ39" s="83">
        <v>177.2</v>
      </c>
      <c r="CA39" s="83">
        <v>178.4</v>
      </c>
      <c r="CB39" s="83">
        <v>897.3</v>
      </c>
      <c r="CC39" s="83">
        <v>750.9</v>
      </c>
      <c r="CD39" s="83">
        <v>692.7</v>
      </c>
      <c r="CE39" s="83">
        <v>669.1</v>
      </c>
      <c r="CF39" s="83">
        <v>656.1</v>
      </c>
      <c r="CG39" s="83">
        <v>647.79999999999995</v>
      </c>
      <c r="CH39" s="83">
        <v>643</v>
      </c>
      <c r="CI39" s="83">
        <v>598.1</v>
      </c>
      <c r="CJ39" s="83">
        <v>521.6</v>
      </c>
      <c r="CK39" s="83">
        <v>494.9</v>
      </c>
      <c r="CL39" s="83">
        <v>484.2</v>
      </c>
      <c r="CM39" s="83">
        <v>477.6</v>
      </c>
      <c r="CN39" s="83">
        <v>473.1</v>
      </c>
      <c r="CO39" s="83">
        <v>468</v>
      </c>
      <c r="CP39" s="83">
        <v>572.5</v>
      </c>
      <c r="CQ39" s="83">
        <v>508.5</v>
      </c>
      <c r="CR39" s="83">
        <v>483.6</v>
      </c>
      <c r="CS39" s="83">
        <v>472</v>
      </c>
      <c r="CT39" s="83">
        <v>464.6</v>
      </c>
      <c r="CU39" s="83">
        <v>459.5</v>
      </c>
      <c r="CV39" s="83">
        <v>453.1</v>
      </c>
      <c r="CW39" s="83">
        <v>557.5</v>
      </c>
      <c r="CX39" s="83">
        <v>500.7</v>
      </c>
      <c r="CY39" s="83">
        <v>474.2</v>
      </c>
      <c r="CZ39" s="83">
        <v>456.9</v>
      </c>
      <c r="DA39" s="83">
        <v>446.4</v>
      </c>
      <c r="DB39" s="83">
        <v>438.8</v>
      </c>
      <c r="DC39" s="83">
        <v>429.3</v>
      </c>
      <c r="DD39" s="83">
        <v>568.9</v>
      </c>
      <c r="DE39" s="83">
        <v>504.2</v>
      </c>
      <c r="DF39" s="83">
        <v>474.2</v>
      </c>
      <c r="DG39" s="83">
        <v>452.4</v>
      </c>
      <c r="DH39" s="83">
        <v>435</v>
      </c>
      <c r="DI39" s="83">
        <v>421.7</v>
      </c>
      <c r="DJ39" s="83">
        <v>405.5</v>
      </c>
      <c r="DK39" s="83">
        <v>612.79999999999995</v>
      </c>
      <c r="DL39" s="83">
        <v>514.1</v>
      </c>
      <c r="DM39" s="83">
        <v>473</v>
      </c>
      <c r="DN39" s="83">
        <v>445</v>
      </c>
      <c r="DO39" s="83">
        <v>422.7</v>
      </c>
      <c r="DP39" s="83">
        <v>406.1</v>
      </c>
      <c r="DQ39" s="83">
        <v>382.2</v>
      </c>
      <c r="DR39" s="83">
        <v>634.5</v>
      </c>
      <c r="DS39" s="83">
        <v>526.79999999999995</v>
      </c>
      <c r="DT39" s="83">
        <v>479.9</v>
      </c>
      <c r="DU39" s="83">
        <v>449.1</v>
      </c>
      <c r="DV39" s="83">
        <v>422.7</v>
      </c>
      <c r="DW39" s="83">
        <v>398.4</v>
      </c>
      <c r="DX39" s="83">
        <v>358.6</v>
      </c>
      <c r="DY39" s="83">
        <v>711.9</v>
      </c>
      <c r="DZ39" s="83">
        <v>574.79999999999995</v>
      </c>
      <c r="EA39" s="83">
        <v>507.5</v>
      </c>
      <c r="EB39" s="83">
        <v>471.8</v>
      </c>
      <c r="EC39" s="83">
        <v>442.7</v>
      </c>
      <c r="ED39" s="83">
        <v>415.4</v>
      </c>
      <c r="EE39" s="83">
        <v>359.7</v>
      </c>
      <c r="EF39" s="83">
        <v>853.7</v>
      </c>
      <c r="EG39" s="83">
        <v>671.7</v>
      </c>
      <c r="EH39" s="83">
        <v>565.70000000000005</v>
      </c>
      <c r="EI39" s="83">
        <v>505.8</v>
      </c>
      <c r="EJ39" s="83">
        <v>472.4</v>
      </c>
      <c r="EK39" s="83">
        <v>445.1</v>
      </c>
      <c r="EL39" s="83">
        <v>393.6</v>
      </c>
      <c r="EM39" s="83">
        <v>985.8</v>
      </c>
      <c r="EN39" s="83">
        <v>775.6</v>
      </c>
      <c r="EO39" s="83">
        <v>652.4</v>
      </c>
      <c r="EP39" s="83">
        <v>574.1</v>
      </c>
      <c r="EQ39" s="83">
        <v>521.4</v>
      </c>
      <c r="ER39" s="83">
        <v>485.1</v>
      </c>
      <c r="ES39" s="83">
        <v>433.9</v>
      </c>
      <c r="ET39" s="83">
        <v>0.90490000000000004</v>
      </c>
      <c r="EU39" s="83">
        <v>1.141</v>
      </c>
      <c r="EV39" s="83">
        <v>1.2757000000000001</v>
      </c>
      <c r="EW39" s="83">
        <v>0.70389999999999997</v>
      </c>
      <c r="EX39" s="83">
        <v>0.93430000000000002</v>
      </c>
      <c r="EY39" s="83">
        <v>1.0685</v>
      </c>
      <c r="EZ39" s="83">
        <v>0</v>
      </c>
      <c r="FA39" s="83">
        <v>0</v>
      </c>
      <c r="FB39" s="83">
        <v>1.0466</v>
      </c>
      <c r="FC39" s="83">
        <v>573.29999999999995</v>
      </c>
      <c r="FD39" s="83" t="s">
        <v>527</v>
      </c>
      <c r="FE39" s="83">
        <v>9.8840000000000003</v>
      </c>
      <c r="FF39" s="83">
        <v>5060</v>
      </c>
      <c r="FG39" s="83">
        <v>24.6</v>
      </c>
      <c r="FH39" s="83">
        <v>42.3</v>
      </c>
      <c r="FI39" s="83">
        <v>39.299999999999997</v>
      </c>
      <c r="FJ39" s="83">
        <v>79</v>
      </c>
      <c r="FK39" s="83">
        <v>0</v>
      </c>
      <c r="FL39" s="83">
        <v>663.1</v>
      </c>
      <c r="FM39" s="83">
        <v>525.9</v>
      </c>
      <c r="FN39" s="83">
        <v>470.3</v>
      </c>
      <c r="FO39" s="83">
        <v>852.4</v>
      </c>
      <c r="FP39" s="83">
        <v>642.20000000000005</v>
      </c>
      <c r="FQ39" s="83">
        <v>561.5</v>
      </c>
      <c r="FR39" s="83">
        <v>563.70000000000005</v>
      </c>
      <c r="FS39" s="83">
        <v>543.1</v>
      </c>
      <c r="FT39" s="83">
        <v>1.0645</v>
      </c>
      <c r="FU39" s="83">
        <v>1.1048</v>
      </c>
      <c r="FV39" s="83"/>
      <c r="FW39" s="83"/>
      <c r="FX39" s="83"/>
      <c r="FY39" s="83"/>
    </row>
    <row r="40" spans="1:181" x14ac:dyDescent="0.3">
      <c r="A40" s="83" t="s">
        <v>274</v>
      </c>
      <c r="B40" s="83">
        <v>230100</v>
      </c>
      <c r="C40" s="83" t="s">
        <v>291</v>
      </c>
      <c r="D40" s="83" t="s">
        <v>21</v>
      </c>
      <c r="E40" s="83" t="s">
        <v>22</v>
      </c>
      <c r="F40" s="83" t="s">
        <v>23</v>
      </c>
      <c r="G40" s="83" t="s">
        <v>292</v>
      </c>
      <c r="H40" s="83" t="s">
        <v>293</v>
      </c>
      <c r="I40" s="83">
        <v>2002</v>
      </c>
      <c r="J40" s="83" t="s">
        <v>294</v>
      </c>
      <c r="K40" s="83"/>
      <c r="L40" s="83"/>
      <c r="M40" s="83"/>
      <c r="N40" s="83" t="s">
        <v>281</v>
      </c>
      <c r="O40" s="83" t="s">
        <v>82</v>
      </c>
      <c r="P40" s="83" t="s">
        <v>295</v>
      </c>
      <c r="Q40" s="83">
        <v>549</v>
      </c>
      <c r="R40" s="83" t="s">
        <v>296</v>
      </c>
      <c r="S40" s="83">
        <v>8.3000000000000007</v>
      </c>
      <c r="T40" s="83">
        <v>8.3360000000000003</v>
      </c>
      <c r="U40" s="83">
        <v>1.841</v>
      </c>
      <c r="V40" s="83">
        <v>3.02</v>
      </c>
      <c r="W40" s="83">
        <v>2838</v>
      </c>
      <c r="X40" s="83">
        <v>105.1</v>
      </c>
      <c r="Y40" s="83">
        <v>0.18</v>
      </c>
      <c r="Z40" s="83">
        <v>675.7</v>
      </c>
      <c r="AA40" s="83">
        <v>0.80420000000000003</v>
      </c>
      <c r="AB40" s="83">
        <v>746</v>
      </c>
      <c r="AC40" s="83">
        <v>0.99470000000000003</v>
      </c>
      <c r="AD40" s="83">
        <v>603.20000000000005</v>
      </c>
      <c r="AE40" s="83">
        <v>1089.0999999999999</v>
      </c>
      <c r="AF40" s="83">
        <v>881.6</v>
      </c>
      <c r="AG40" s="83">
        <v>770.4</v>
      </c>
      <c r="AH40" s="83">
        <v>715</v>
      </c>
      <c r="AI40" s="83">
        <v>686.8</v>
      </c>
      <c r="AJ40" s="83">
        <v>659.4</v>
      </c>
      <c r="AK40" s="83">
        <v>630.9</v>
      </c>
      <c r="AL40" s="83">
        <v>0</v>
      </c>
      <c r="AM40" s="83">
        <v>0</v>
      </c>
      <c r="AN40" s="83">
        <v>0</v>
      </c>
      <c r="AO40" s="83">
        <v>0</v>
      </c>
      <c r="AP40" s="83">
        <v>0</v>
      </c>
      <c r="AQ40" s="83">
        <v>0</v>
      </c>
      <c r="AR40" s="83">
        <v>0</v>
      </c>
      <c r="AS40" s="83">
        <v>843.4</v>
      </c>
      <c r="AT40" s="83">
        <v>695.8</v>
      </c>
      <c r="AU40" s="83">
        <v>621.4</v>
      </c>
      <c r="AV40" s="83">
        <v>583.1</v>
      </c>
      <c r="AW40" s="83">
        <v>560.5</v>
      </c>
      <c r="AX40" s="83">
        <v>542.1</v>
      </c>
      <c r="AY40" s="83">
        <v>518</v>
      </c>
      <c r="AZ40" s="83">
        <v>0</v>
      </c>
      <c r="BA40" s="83">
        <v>0</v>
      </c>
      <c r="BB40" s="83">
        <v>0</v>
      </c>
      <c r="BC40" s="83">
        <v>0</v>
      </c>
      <c r="BD40" s="83">
        <v>0</v>
      </c>
      <c r="BE40" s="83">
        <v>0</v>
      </c>
      <c r="BF40" s="83">
        <v>0</v>
      </c>
      <c r="BG40" s="83">
        <v>1083.5999999999999</v>
      </c>
      <c r="BH40" s="83">
        <v>829.4</v>
      </c>
      <c r="BI40" s="83">
        <v>696.9</v>
      </c>
      <c r="BJ40" s="83">
        <v>622.6</v>
      </c>
      <c r="BK40" s="83">
        <v>582.6</v>
      </c>
      <c r="BL40" s="83">
        <v>547.1</v>
      </c>
      <c r="BM40" s="83">
        <v>493.1</v>
      </c>
      <c r="BN40" s="83">
        <v>43</v>
      </c>
      <c r="BO40" s="83">
        <v>40.799999999999997</v>
      </c>
      <c r="BP40" s="83">
        <v>39</v>
      </c>
      <c r="BQ40" s="83">
        <v>38.200000000000003</v>
      </c>
      <c r="BR40" s="83">
        <v>37.799999999999997</v>
      </c>
      <c r="BS40" s="83">
        <v>37.799999999999997</v>
      </c>
      <c r="BT40" s="83">
        <v>38.200000000000003</v>
      </c>
      <c r="BU40" s="83">
        <v>145.69999999999999</v>
      </c>
      <c r="BV40" s="83">
        <v>147.80000000000001</v>
      </c>
      <c r="BW40" s="83">
        <v>147.80000000000001</v>
      </c>
      <c r="BX40" s="83">
        <v>148.69999999999999</v>
      </c>
      <c r="BY40" s="83">
        <v>172.1</v>
      </c>
      <c r="BZ40" s="83">
        <v>174.8</v>
      </c>
      <c r="CA40" s="83">
        <v>175.7</v>
      </c>
      <c r="CB40" s="83">
        <v>1143.9000000000001</v>
      </c>
      <c r="CC40" s="83">
        <v>941.6</v>
      </c>
      <c r="CD40" s="83">
        <v>835.9</v>
      </c>
      <c r="CE40" s="83">
        <v>787</v>
      </c>
      <c r="CF40" s="83">
        <v>769.6</v>
      </c>
      <c r="CG40" s="83">
        <v>761.3</v>
      </c>
      <c r="CH40" s="83">
        <v>760.9</v>
      </c>
      <c r="CI40" s="83">
        <v>753.7</v>
      </c>
      <c r="CJ40" s="83">
        <v>638.29999999999995</v>
      </c>
      <c r="CK40" s="83">
        <v>581.9</v>
      </c>
      <c r="CL40" s="83">
        <v>555.20000000000005</v>
      </c>
      <c r="CM40" s="83">
        <v>545.20000000000005</v>
      </c>
      <c r="CN40" s="83">
        <v>539.9</v>
      </c>
      <c r="CO40" s="83">
        <v>536.20000000000005</v>
      </c>
      <c r="CP40" s="83">
        <v>718.1</v>
      </c>
      <c r="CQ40" s="83">
        <v>613.9</v>
      </c>
      <c r="CR40" s="83">
        <v>565.79999999999995</v>
      </c>
      <c r="CS40" s="83">
        <v>540.9</v>
      </c>
      <c r="CT40" s="83">
        <v>529.1</v>
      </c>
      <c r="CU40" s="83">
        <v>523.1</v>
      </c>
      <c r="CV40" s="83">
        <v>517.79999999999995</v>
      </c>
      <c r="CW40" s="83">
        <v>699.1</v>
      </c>
      <c r="CX40" s="83">
        <v>598.70000000000005</v>
      </c>
      <c r="CY40" s="83">
        <v>553.20000000000005</v>
      </c>
      <c r="CZ40" s="83">
        <v>527.5</v>
      </c>
      <c r="DA40" s="83">
        <v>509.1</v>
      </c>
      <c r="DB40" s="83">
        <v>497.5</v>
      </c>
      <c r="DC40" s="83">
        <v>486.3</v>
      </c>
      <c r="DD40" s="83">
        <v>681.2</v>
      </c>
      <c r="DE40" s="83">
        <v>579.29999999999995</v>
      </c>
      <c r="DF40" s="83">
        <v>536.79999999999995</v>
      </c>
      <c r="DG40" s="83">
        <v>519.79999999999995</v>
      </c>
      <c r="DH40" s="83">
        <v>501.8</v>
      </c>
      <c r="DI40" s="83">
        <v>482.1</v>
      </c>
      <c r="DJ40" s="83">
        <v>457.4</v>
      </c>
      <c r="DK40" s="83">
        <v>672.8</v>
      </c>
      <c r="DL40" s="83">
        <v>566.6</v>
      </c>
      <c r="DM40" s="83">
        <v>521.1</v>
      </c>
      <c r="DN40" s="83">
        <v>489.8</v>
      </c>
      <c r="DO40" s="83">
        <v>467.2</v>
      </c>
      <c r="DP40" s="83">
        <v>453</v>
      </c>
      <c r="DQ40" s="83">
        <v>429.7</v>
      </c>
      <c r="DR40" s="83">
        <v>693</v>
      </c>
      <c r="DS40" s="83">
        <v>577.5</v>
      </c>
      <c r="DT40" s="83">
        <v>525.6</v>
      </c>
      <c r="DU40" s="83">
        <v>489.5</v>
      </c>
      <c r="DV40" s="83">
        <v>459.2</v>
      </c>
      <c r="DW40" s="83">
        <v>435.1</v>
      </c>
      <c r="DX40" s="83">
        <v>403</v>
      </c>
      <c r="DY40" s="83">
        <v>765</v>
      </c>
      <c r="DZ40" s="83">
        <v>622.1</v>
      </c>
      <c r="EA40" s="83">
        <v>549.9</v>
      </c>
      <c r="EB40" s="83">
        <v>510.5</v>
      </c>
      <c r="EC40" s="83">
        <v>475.8</v>
      </c>
      <c r="ED40" s="83">
        <v>444.6</v>
      </c>
      <c r="EE40" s="83">
        <v>385.6</v>
      </c>
      <c r="EF40" s="83">
        <v>895.6</v>
      </c>
      <c r="EG40" s="83">
        <v>711.4</v>
      </c>
      <c r="EH40" s="83">
        <v>610.5</v>
      </c>
      <c r="EI40" s="83">
        <v>556.79999999999995</v>
      </c>
      <c r="EJ40" s="83">
        <v>526.70000000000005</v>
      </c>
      <c r="EK40" s="83">
        <v>501</v>
      </c>
      <c r="EL40" s="83">
        <v>452.6</v>
      </c>
      <c r="EM40" s="83">
        <v>1034.2</v>
      </c>
      <c r="EN40" s="83">
        <v>821.5</v>
      </c>
      <c r="EO40" s="83">
        <v>704.9</v>
      </c>
      <c r="EP40" s="83">
        <v>643</v>
      </c>
      <c r="EQ40" s="83">
        <v>604.1</v>
      </c>
      <c r="ER40" s="83">
        <v>557.4</v>
      </c>
      <c r="ES40" s="83">
        <v>500.9</v>
      </c>
      <c r="ET40" s="83">
        <v>0.77959999999999996</v>
      </c>
      <c r="EU40" s="83">
        <v>1.0005999999999999</v>
      </c>
      <c r="EV40" s="83">
        <v>1.1160000000000001</v>
      </c>
      <c r="EW40" s="83">
        <v>0.6089</v>
      </c>
      <c r="EX40" s="83">
        <v>0.8105</v>
      </c>
      <c r="EY40" s="83">
        <v>0.91520000000000001</v>
      </c>
      <c r="EZ40" s="83">
        <v>0</v>
      </c>
      <c r="FA40" s="83">
        <v>0</v>
      </c>
      <c r="FB40" s="83">
        <v>0.91539999999999999</v>
      </c>
      <c r="FC40" s="83">
        <v>655.4</v>
      </c>
      <c r="FD40" s="83" t="s">
        <v>297</v>
      </c>
      <c r="FE40" s="83">
        <v>7.7679999999999998</v>
      </c>
      <c r="FF40" s="83">
        <v>3514</v>
      </c>
      <c r="FG40" s="83">
        <v>20</v>
      </c>
      <c r="FH40" s="83">
        <v>28.4</v>
      </c>
      <c r="FI40" s="83">
        <v>21.2</v>
      </c>
      <c r="FJ40" s="83">
        <v>0</v>
      </c>
      <c r="FK40" s="83">
        <v>74.5</v>
      </c>
      <c r="FL40" s="83">
        <v>769.6</v>
      </c>
      <c r="FM40" s="83">
        <v>599.6</v>
      </c>
      <c r="FN40" s="83">
        <v>537.6</v>
      </c>
      <c r="FO40" s="83">
        <v>985.4</v>
      </c>
      <c r="FP40" s="83">
        <v>740.3</v>
      </c>
      <c r="FQ40" s="83">
        <v>655.6</v>
      </c>
      <c r="FR40" s="83">
        <v>656.3</v>
      </c>
      <c r="FS40" s="83">
        <v>607.70000000000005</v>
      </c>
      <c r="FT40" s="83">
        <v>0.9143</v>
      </c>
      <c r="FU40" s="83">
        <v>0.98740000000000006</v>
      </c>
      <c r="FV40" s="83"/>
      <c r="FW40" s="83"/>
      <c r="FX40" s="83"/>
      <c r="FY40" s="83"/>
    </row>
    <row r="41" spans="1:181" x14ac:dyDescent="0.3">
      <c r="A41" s="83" t="s">
        <v>274</v>
      </c>
      <c r="B41" s="83">
        <v>230330</v>
      </c>
      <c r="C41" s="83" t="s">
        <v>384</v>
      </c>
      <c r="D41" s="83" t="s">
        <v>67</v>
      </c>
      <c r="E41" s="83" t="s">
        <v>68</v>
      </c>
      <c r="F41" s="83" t="s">
        <v>69</v>
      </c>
      <c r="G41" s="83" t="s">
        <v>385</v>
      </c>
      <c r="H41" s="83" t="s">
        <v>386</v>
      </c>
      <c r="I41" s="83">
        <v>2009</v>
      </c>
      <c r="J41" s="83" t="s">
        <v>280</v>
      </c>
      <c r="K41" s="83"/>
      <c r="L41" s="83"/>
      <c r="M41" s="83"/>
      <c r="N41" s="83" t="s">
        <v>281</v>
      </c>
      <c r="O41" s="83" t="s">
        <v>82</v>
      </c>
      <c r="P41" s="83" t="s">
        <v>295</v>
      </c>
      <c r="Q41" s="83">
        <v>595</v>
      </c>
      <c r="R41" s="83" t="s">
        <v>387</v>
      </c>
      <c r="S41" s="83">
        <v>9.5500000000000007</v>
      </c>
      <c r="T41" s="83">
        <v>8.7789999999999999</v>
      </c>
      <c r="U41" s="83">
        <v>1.9510000000000001</v>
      </c>
      <c r="V41" s="83">
        <v>3.27</v>
      </c>
      <c r="W41" s="83">
        <v>3157</v>
      </c>
      <c r="X41" s="83">
        <v>121.8</v>
      </c>
      <c r="Y41" s="83">
        <v>0.18</v>
      </c>
      <c r="Z41" s="83">
        <v>630.9</v>
      </c>
      <c r="AA41" s="83">
        <v>0.875</v>
      </c>
      <c r="AB41" s="83">
        <v>685.7</v>
      </c>
      <c r="AC41" s="83">
        <v>1.0658000000000001</v>
      </c>
      <c r="AD41" s="83">
        <v>563</v>
      </c>
      <c r="AE41" s="83">
        <v>1019.7</v>
      </c>
      <c r="AF41" s="83">
        <v>820.6</v>
      </c>
      <c r="AG41" s="83">
        <v>713.4</v>
      </c>
      <c r="AH41" s="83">
        <v>655.7</v>
      </c>
      <c r="AI41" s="83">
        <v>622.29999999999995</v>
      </c>
      <c r="AJ41" s="83">
        <v>601</v>
      </c>
      <c r="AK41" s="83">
        <v>575</v>
      </c>
      <c r="AL41" s="83">
        <v>0</v>
      </c>
      <c r="AM41" s="83">
        <v>0</v>
      </c>
      <c r="AN41" s="83">
        <v>0</v>
      </c>
      <c r="AO41" s="83">
        <v>0</v>
      </c>
      <c r="AP41" s="83">
        <v>0</v>
      </c>
      <c r="AQ41" s="83">
        <v>0</v>
      </c>
      <c r="AR41" s="83">
        <v>0</v>
      </c>
      <c r="AS41" s="83">
        <v>787.9</v>
      </c>
      <c r="AT41" s="83">
        <v>649</v>
      </c>
      <c r="AU41" s="83">
        <v>581.29999999999995</v>
      </c>
      <c r="AV41" s="83">
        <v>544.79999999999995</v>
      </c>
      <c r="AW41" s="83">
        <v>522</v>
      </c>
      <c r="AX41" s="83">
        <v>505.4</v>
      </c>
      <c r="AY41" s="83">
        <v>480.9</v>
      </c>
      <c r="AZ41" s="83">
        <v>0</v>
      </c>
      <c r="BA41" s="83">
        <v>0</v>
      </c>
      <c r="BB41" s="83">
        <v>0</v>
      </c>
      <c r="BC41" s="83">
        <v>0</v>
      </c>
      <c r="BD41" s="83">
        <v>0</v>
      </c>
      <c r="BE41" s="83">
        <v>0</v>
      </c>
      <c r="BF41" s="83">
        <v>0</v>
      </c>
      <c r="BG41" s="83">
        <v>1016.9</v>
      </c>
      <c r="BH41" s="83">
        <v>773.3</v>
      </c>
      <c r="BI41" s="83">
        <v>648.4</v>
      </c>
      <c r="BJ41" s="83">
        <v>579.29999999999995</v>
      </c>
      <c r="BK41" s="83">
        <v>541.20000000000005</v>
      </c>
      <c r="BL41" s="83">
        <v>509.8</v>
      </c>
      <c r="BM41" s="83">
        <v>459.6</v>
      </c>
      <c r="BN41" s="83">
        <v>42.9</v>
      </c>
      <c r="BO41" s="83">
        <v>40.200000000000003</v>
      </c>
      <c r="BP41" s="83">
        <v>38.4</v>
      </c>
      <c r="BQ41" s="83">
        <v>37.200000000000003</v>
      </c>
      <c r="BR41" s="83">
        <v>37</v>
      </c>
      <c r="BS41" s="83">
        <v>37</v>
      </c>
      <c r="BT41" s="83">
        <v>37.6</v>
      </c>
      <c r="BU41" s="83">
        <v>144.19999999999999</v>
      </c>
      <c r="BV41" s="83">
        <v>148.69999999999999</v>
      </c>
      <c r="BW41" s="83">
        <v>153.19999999999999</v>
      </c>
      <c r="BX41" s="83">
        <v>159.19999999999999</v>
      </c>
      <c r="BY41" s="83">
        <v>173.6</v>
      </c>
      <c r="BZ41" s="83">
        <v>177.2</v>
      </c>
      <c r="CA41" s="83">
        <v>177.2</v>
      </c>
      <c r="CB41" s="83">
        <v>1047.9000000000001</v>
      </c>
      <c r="CC41" s="83">
        <v>859.8</v>
      </c>
      <c r="CD41" s="83">
        <v>764.9</v>
      </c>
      <c r="CE41" s="83">
        <v>722.3</v>
      </c>
      <c r="CF41" s="83">
        <v>706.1</v>
      </c>
      <c r="CG41" s="83">
        <v>698.2</v>
      </c>
      <c r="CH41" s="83">
        <v>697</v>
      </c>
      <c r="CI41" s="83">
        <v>692</v>
      </c>
      <c r="CJ41" s="83">
        <v>586.4</v>
      </c>
      <c r="CK41" s="83">
        <v>540.6</v>
      </c>
      <c r="CL41" s="83">
        <v>518.29999999999995</v>
      </c>
      <c r="CM41" s="83">
        <v>507.9</v>
      </c>
      <c r="CN41" s="83">
        <v>502.8</v>
      </c>
      <c r="CO41" s="83">
        <v>499</v>
      </c>
      <c r="CP41" s="83">
        <v>659.9</v>
      </c>
      <c r="CQ41" s="83">
        <v>566.9</v>
      </c>
      <c r="CR41" s="83">
        <v>528.29999999999995</v>
      </c>
      <c r="CS41" s="83">
        <v>506.8</v>
      </c>
      <c r="CT41" s="83">
        <v>494.1</v>
      </c>
      <c r="CU41" s="83">
        <v>487.5</v>
      </c>
      <c r="CV41" s="83">
        <v>481.6</v>
      </c>
      <c r="CW41" s="83">
        <v>642.29999999999995</v>
      </c>
      <c r="CX41" s="83">
        <v>555.20000000000005</v>
      </c>
      <c r="CY41" s="83">
        <v>518.9</v>
      </c>
      <c r="CZ41" s="83">
        <v>496.9</v>
      </c>
      <c r="DA41" s="83">
        <v>479.2</v>
      </c>
      <c r="DB41" s="83">
        <v>466.2</v>
      </c>
      <c r="DC41" s="83">
        <v>453.2</v>
      </c>
      <c r="DD41" s="83">
        <v>640.20000000000005</v>
      </c>
      <c r="DE41" s="83">
        <v>546.20000000000005</v>
      </c>
      <c r="DF41" s="83">
        <v>509.2</v>
      </c>
      <c r="DG41" s="83">
        <v>492.9</v>
      </c>
      <c r="DH41" s="83">
        <v>476.8</v>
      </c>
      <c r="DI41" s="83">
        <v>459.2</v>
      </c>
      <c r="DJ41" s="83">
        <v>431.8</v>
      </c>
      <c r="DK41" s="83">
        <v>634.29999999999995</v>
      </c>
      <c r="DL41" s="83">
        <v>536.20000000000005</v>
      </c>
      <c r="DM41" s="83">
        <v>496.6</v>
      </c>
      <c r="DN41" s="83">
        <v>468.8</v>
      </c>
      <c r="DO41" s="83">
        <v>447.1</v>
      </c>
      <c r="DP41" s="83">
        <v>434</v>
      </c>
      <c r="DQ41" s="83">
        <v>412.7</v>
      </c>
      <c r="DR41" s="83">
        <v>652.79999999999995</v>
      </c>
      <c r="DS41" s="83">
        <v>546.4</v>
      </c>
      <c r="DT41" s="83">
        <v>501.5</v>
      </c>
      <c r="DU41" s="83">
        <v>470.9</v>
      </c>
      <c r="DV41" s="83">
        <v>444</v>
      </c>
      <c r="DW41" s="83">
        <v>419.7</v>
      </c>
      <c r="DX41" s="83">
        <v>387.1</v>
      </c>
      <c r="DY41" s="83">
        <v>724.4</v>
      </c>
      <c r="DZ41" s="83">
        <v>587.9</v>
      </c>
      <c r="EA41" s="83">
        <v>525.5</v>
      </c>
      <c r="EB41" s="83">
        <v>491.1</v>
      </c>
      <c r="EC41" s="83">
        <v>461.6</v>
      </c>
      <c r="ED41" s="83">
        <v>433.5</v>
      </c>
      <c r="EE41" s="83">
        <v>374.5</v>
      </c>
      <c r="EF41" s="83">
        <v>858.7</v>
      </c>
      <c r="EG41" s="83">
        <v>676.8</v>
      </c>
      <c r="EH41" s="83">
        <v>575.20000000000005</v>
      </c>
      <c r="EI41" s="83">
        <v>522.29999999999995</v>
      </c>
      <c r="EJ41" s="83">
        <v>490.7</v>
      </c>
      <c r="EK41" s="83">
        <v>463.3</v>
      </c>
      <c r="EL41" s="83">
        <v>410.1</v>
      </c>
      <c r="EM41" s="83">
        <v>991.6</v>
      </c>
      <c r="EN41" s="83">
        <v>781.5</v>
      </c>
      <c r="EO41" s="83">
        <v>661.9</v>
      </c>
      <c r="EP41" s="83">
        <v>589.1</v>
      </c>
      <c r="EQ41" s="83">
        <v>538.4</v>
      </c>
      <c r="ER41" s="83">
        <v>503.7</v>
      </c>
      <c r="ES41" s="83">
        <v>453</v>
      </c>
      <c r="ET41" s="83">
        <v>0.83509999999999995</v>
      </c>
      <c r="EU41" s="83">
        <v>1.0714999999999999</v>
      </c>
      <c r="EV41" s="83">
        <v>1.1991000000000001</v>
      </c>
      <c r="EW41" s="83">
        <v>0.65210000000000001</v>
      </c>
      <c r="EX41" s="83">
        <v>0.88190000000000002</v>
      </c>
      <c r="EY41" s="83">
        <v>1.0058</v>
      </c>
      <c r="EZ41" s="83">
        <v>0</v>
      </c>
      <c r="FA41" s="83">
        <v>0</v>
      </c>
      <c r="FB41" s="83">
        <v>0.9829</v>
      </c>
      <c r="FC41" s="83">
        <v>610.5</v>
      </c>
      <c r="FD41" s="83" t="s">
        <v>388</v>
      </c>
      <c r="FE41" s="83">
        <v>8.6639999999999997</v>
      </c>
      <c r="FF41" s="83">
        <v>3890</v>
      </c>
      <c r="FG41" s="83">
        <v>19.899999999999999</v>
      </c>
      <c r="FH41" s="83">
        <v>28.8</v>
      </c>
      <c r="FI41" s="83">
        <v>21.6</v>
      </c>
      <c r="FJ41" s="83">
        <v>71.400000000000006</v>
      </c>
      <c r="FK41" s="83">
        <v>0</v>
      </c>
      <c r="FL41" s="83">
        <v>718.5</v>
      </c>
      <c r="FM41" s="83">
        <v>560</v>
      </c>
      <c r="FN41" s="83">
        <v>500.4</v>
      </c>
      <c r="FO41" s="83">
        <v>920.1</v>
      </c>
      <c r="FP41" s="83">
        <v>680.3</v>
      </c>
      <c r="FQ41" s="83">
        <v>596.5</v>
      </c>
      <c r="FR41" s="83">
        <v>609.20000000000005</v>
      </c>
      <c r="FS41" s="83">
        <v>569.9</v>
      </c>
      <c r="FT41" s="83">
        <v>0.9849</v>
      </c>
      <c r="FU41" s="83">
        <v>1.0528</v>
      </c>
      <c r="FV41" s="83"/>
      <c r="FW41" s="83"/>
      <c r="FX41" s="83"/>
      <c r="FY41" s="83"/>
    </row>
    <row r="42" spans="1:181" x14ac:dyDescent="0.3">
      <c r="A42" s="83" t="s">
        <v>274</v>
      </c>
      <c r="B42" s="83">
        <v>230201</v>
      </c>
      <c r="C42" s="83" t="s">
        <v>435</v>
      </c>
      <c r="D42" s="83" t="s">
        <v>41</v>
      </c>
      <c r="E42" s="83" t="s">
        <v>42</v>
      </c>
      <c r="F42" s="83" t="s">
        <v>43</v>
      </c>
      <c r="G42" s="83" t="s">
        <v>330</v>
      </c>
      <c r="H42" s="83" t="s">
        <v>327</v>
      </c>
      <c r="I42" s="83">
        <v>1990</v>
      </c>
      <c r="J42" s="83" t="s">
        <v>280</v>
      </c>
      <c r="K42" s="83"/>
      <c r="L42" s="83"/>
      <c r="M42" s="83"/>
      <c r="N42" s="83" t="s">
        <v>281</v>
      </c>
      <c r="O42" s="83" t="s">
        <v>82</v>
      </c>
      <c r="P42" s="83" t="s">
        <v>295</v>
      </c>
      <c r="Q42" s="83">
        <v>588</v>
      </c>
      <c r="R42" s="83" t="s">
        <v>436</v>
      </c>
      <c r="S42" s="83">
        <v>10.311999999999999</v>
      </c>
      <c r="T42" s="83">
        <v>9.1370000000000005</v>
      </c>
      <c r="U42" s="83">
        <v>1.7769999999999999</v>
      </c>
      <c r="V42" s="83">
        <v>3.2</v>
      </c>
      <c r="W42" s="83">
        <v>4050</v>
      </c>
      <c r="X42" s="83">
        <v>109.5</v>
      </c>
      <c r="Y42" s="83">
        <v>0.19</v>
      </c>
      <c r="Z42" s="83">
        <v>646.20000000000005</v>
      </c>
      <c r="AA42" s="83">
        <v>0.85199999999999998</v>
      </c>
      <c r="AB42" s="83">
        <v>704.2</v>
      </c>
      <c r="AC42" s="83">
        <v>1.0443</v>
      </c>
      <c r="AD42" s="83">
        <v>574.6</v>
      </c>
      <c r="AE42" s="83">
        <v>1068.3</v>
      </c>
      <c r="AF42" s="83">
        <v>855.2</v>
      </c>
      <c r="AG42" s="83">
        <v>737.2</v>
      </c>
      <c r="AH42" s="83">
        <v>669.8</v>
      </c>
      <c r="AI42" s="83">
        <v>633.29999999999995</v>
      </c>
      <c r="AJ42" s="83">
        <v>610.6</v>
      </c>
      <c r="AK42" s="83">
        <v>583.9</v>
      </c>
      <c r="AL42" s="83">
        <v>0</v>
      </c>
      <c r="AM42" s="83">
        <v>0</v>
      </c>
      <c r="AN42" s="83">
        <v>0</v>
      </c>
      <c r="AO42" s="83">
        <v>0</v>
      </c>
      <c r="AP42" s="83">
        <v>0</v>
      </c>
      <c r="AQ42" s="83">
        <v>0</v>
      </c>
      <c r="AR42" s="83">
        <v>0</v>
      </c>
      <c r="AS42" s="83">
        <v>819.2</v>
      </c>
      <c r="AT42" s="83">
        <v>669.6</v>
      </c>
      <c r="AU42" s="83">
        <v>593.9</v>
      </c>
      <c r="AV42" s="83">
        <v>553.1</v>
      </c>
      <c r="AW42" s="83">
        <v>530.1</v>
      </c>
      <c r="AX42" s="83">
        <v>513.70000000000005</v>
      </c>
      <c r="AY42" s="83">
        <v>490.9</v>
      </c>
      <c r="AZ42" s="83">
        <v>0</v>
      </c>
      <c r="BA42" s="83">
        <v>0</v>
      </c>
      <c r="BB42" s="83">
        <v>0</v>
      </c>
      <c r="BC42" s="83">
        <v>0</v>
      </c>
      <c r="BD42" s="83">
        <v>0</v>
      </c>
      <c r="BE42" s="83">
        <v>0</v>
      </c>
      <c r="BF42" s="83">
        <v>0</v>
      </c>
      <c r="BG42" s="83">
        <v>1064.7</v>
      </c>
      <c r="BH42" s="83">
        <v>803.6</v>
      </c>
      <c r="BI42" s="83">
        <v>666.4</v>
      </c>
      <c r="BJ42" s="83">
        <v>589.1</v>
      </c>
      <c r="BK42" s="83">
        <v>549.79999999999995</v>
      </c>
      <c r="BL42" s="83">
        <v>518.70000000000005</v>
      </c>
      <c r="BM42" s="83">
        <v>469</v>
      </c>
      <c r="BN42" s="83">
        <v>43.6</v>
      </c>
      <c r="BO42" s="83">
        <v>41.8</v>
      </c>
      <c r="BP42" s="83">
        <v>40</v>
      </c>
      <c r="BQ42" s="83">
        <v>38.4</v>
      </c>
      <c r="BR42" s="83">
        <v>37.799999999999997</v>
      </c>
      <c r="BS42" s="83">
        <v>37.6</v>
      </c>
      <c r="BT42" s="83">
        <v>38.200000000000003</v>
      </c>
      <c r="BU42" s="83">
        <v>144.19999999999999</v>
      </c>
      <c r="BV42" s="83">
        <v>149.19999999999999</v>
      </c>
      <c r="BW42" s="83">
        <v>152</v>
      </c>
      <c r="BX42" s="83">
        <v>158.30000000000001</v>
      </c>
      <c r="BY42" s="83">
        <v>172.7</v>
      </c>
      <c r="BZ42" s="83">
        <v>178.4</v>
      </c>
      <c r="CA42" s="83">
        <v>179</v>
      </c>
      <c r="CB42" s="83">
        <v>1104.9000000000001</v>
      </c>
      <c r="CC42" s="83">
        <v>902</v>
      </c>
      <c r="CD42" s="83">
        <v>793.8</v>
      </c>
      <c r="CE42" s="83">
        <v>741.6</v>
      </c>
      <c r="CF42" s="83">
        <v>722.7</v>
      </c>
      <c r="CG42" s="83">
        <v>713</v>
      </c>
      <c r="CH42" s="83">
        <v>708.8</v>
      </c>
      <c r="CI42" s="83">
        <v>720.7</v>
      </c>
      <c r="CJ42" s="83">
        <v>604.4</v>
      </c>
      <c r="CK42" s="83">
        <v>549.29999999999995</v>
      </c>
      <c r="CL42" s="83">
        <v>524.79999999999995</v>
      </c>
      <c r="CM42" s="83">
        <v>514.4</v>
      </c>
      <c r="CN42" s="83">
        <v>508.9</v>
      </c>
      <c r="CO42" s="83">
        <v>504.1</v>
      </c>
      <c r="CP42" s="83">
        <v>682.3</v>
      </c>
      <c r="CQ42" s="83">
        <v>579.79999999999995</v>
      </c>
      <c r="CR42" s="83">
        <v>534.4</v>
      </c>
      <c r="CS42" s="83">
        <v>512.29999999999995</v>
      </c>
      <c r="CT42" s="83">
        <v>500.5</v>
      </c>
      <c r="CU42" s="83">
        <v>494.5</v>
      </c>
      <c r="CV42" s="83">
        <v>488.4</v>
      </c>
      <c r="CW42" s="83">
        <v>660.3</v>
      </c>
      <c r="CX42" s="83">
        <v>565.20000000000005</v>
      </c>
      <c r="CY42" s="83">
        <v>523.4</v>
      </c>
      <c r="CZ42" s="83">
        <v>501.2</v>
      </c>
      <c r="DA42" s="83">
        <v>485.4</v>
      </c>
      <c r="DB42" s="83">
        <v>474.1</v>
      </c>
      <c r="DC42" s="83">
        <v>462.7</v>
      </c>
      <c r="DD42" s="83">
        <v>656.8</v>
      </c>
      <c r="DE42" s="83">
        <v>552.4</v>
      </c>
      <c r="DF42" s="83">
        <v>511.3</v>
      </c>
      <c r="DG42" s="83">
        <v>493.7</v>
      </c>
      <c r="DH42" s="83">
        <v>480.1</v>
      </c>
      <c r="DI42" s="83">
        <v>464.2</v>
      </c>
      <c r="DJ42" s="83">
        <v>441.3</v>
      </c>
      <c r="DK42" s="83">
        <v>650.6</v>
      </c>
      <c r="DL42" s="83">
        <v>543.70000000000005</v>
      </c>
      <c r="DM42" s="83">
        <v>500.6</v>
      </c>
      <c r="DN42" s="83">
        <v>474.2</v>
      </c>
      <c r="DO42" s="83">
        <v>453.9</v>
      </c>
      <c r="DP42" s="83">
        <v>439.5</v>
      </c>
      <c r="DQ42" s="83">
        <v>419.7</v>
      </c>
      <c r="DR42" s="83">
        <v>670.2</v>
      </c>
      <c r="DS42" s="83">
        <v>555.79999999999995</v>
      </c>
      <c r="DT42" s="83">
        <v>506.1</v>
      </c>
      <c r="DU42" s="83">
        <v>476.3</v>
      </c>
      <c r="DV42" s="83">
        <v>452.4</v>
      </c>
      <c r="DW42" s="83">
        <v>431.4</v>
      </c>
      <c r="DX42" s="83">
        <v>398.2</v>
      </c>
      <c r="DY42" s="83">
        <v>743.3</v>
      </c>
      <c r="DZ42" s="83">
        <v>603</v>
      </c>
      <c r="EA42" s="83">
        <v>532.6</v>
      </c>
      <c r="EB42" s="83">
        <v>496.5</v>
      </c>
      <c r="EC42" s="83">
        <v>468.5</v>
      </c>
      <c r="ED42" s="83">
        <v>443.2</v>
      </c>
      <c r="EE42" s="83">
        <v>394.5</v>
      </c>
      <c r="EF42" s="83">
        <v>893.5</v>
      </c>
      <c r="EG42" s="83">
        <v>700.1</v>
      </c>
      <c r="EH42" s="83">
        <v>590.20000000000005</v>
      </c>
      <c r="EI42" s="83">
        <v>528.5</v>
      </c>
      <c r="EJ42" s="83">
        <v>495.9</v>
      </c>
      <c r="EK42" s="83">
        <v>469.7</v>
      </c>
      <c r="EL42" s="83">
        <v>422.7</v>
      </c>
      <c r="EM42" s="83">
        <v>1031.8</v>
      </c>
      <c r="EN42" s="83">
        <v>808.4</v>
      </c>
      <c r="EO42" s="83">
        <v>680.5</v>
      </c>
      <c r="EP42" s="83">
        <v>598.1</v>
      </c>
      <c r="EQ42" s="83">
        <v>544</v>
      </c>
      <c r="ER42" s="83">
        <v>508.2</v>
      </c>
      <c r="ES42" s="83">
        <v>459</v>
      </c>
      <c r="ET42" s="83">
        <v>0.80610000000000004</v>
      </c>
      <c r="EU42" s="83">
        <v>1.0513999999999999</v>
      </c>
      <c r="EV42" s="83">
        <v>1.1781999999999999</v>
      </c>
      <c r="EW42" s="83">
        <v>0.62390000000000001</v>
      </c>
      <c r="EX42" s="83">
        <v>0.8589</v>
      </c>
      <c r="EY42" s="83">
        <v>0.98960000000000004</v>
      </c>
      <c r="EZ42" s="83">
        <v>0</v>
      </c>
      <c r="FA42" s="83">
        <v>0</v>
      </c>
      <c r="FB42" s="83">
        <v>0.95979999999999999</v>
      </c>
      <c r="FC42" s="83">
        <v>625.1</v>
      </c>
      <c r="FD42" s="83" t="s">
        <v>437</v>
      </c>
      <c r="FE42" s="83">
        <v>8.6229999999999993</v>
      </c>
      <c r="FF42" s="83">
        <v>4778</v>
      </c>
      <c r="FG42" s="83">
        <v>23.2</v>
      </c>
      <c r="FH42" s="83">
        <v>34.4</v>
      </c>
      <c r="FI42" s="83">
        <v>21.3</v>
      </c>
      <c r="FJ42" s="83">
        <v>73.8</v>
      </c>
      <c r="FK42" s="83">
        <v>0</v>
      </c>
      <c r="FL42" s="83">
        <v>744.3</v>
      </c>
      <c r="FM42" s="83">
        <v>570.70000000000005</v>
      </c>
      <c r="FN42" s="83">
        <v>509.3</v>
      </c>
      <c r="FO42" s="83">
        <v>961.7</v>
      </c>
      <c r="FP42" s="83">
        <v>698.6</v>
      </c>
      <c r="FQ42" s="83">
        <v>606.29999999999995</v>
      </c>
      <c r="FR42" s="83">
        <v>623.5</v>
      </c>
      <c r="FS42" s="83">
        <v>581.4</v>
      </c>
      <c r="FT42" s="83">
        <v>0.96230000000000004</v>
      </c>
      <c r="FU42" s="83">
        <v>1.0321</v>
      </c>
      <c r="FV42" s="83"/>
      <c r="FW42" s="83"/>
      <c r="FX42" s="83"/>
      <c r="FY42" s="83"/>
    </row>
    <row r="43" spans="1:181" x14ac:dyDescent="0.3">
      <c r="A43" s="83" t="s">
        <v>274</v>
      </c>
      <c r="B43" s="83">
        <v>230020</v>
      </c>
      <c r="C43" s="83" t="s">
        <v>423</v>
      </c>
      <c r="D43" s="83" t="s">
        <v>424</v>
      </c>
      <c r="E43" s="83" t="s">
        <v>425</v>
      </c>
      <c r="F43" s="83" t="s">
        <v>20</v>
      </c>
      <c r="G43" s="83" t="s">
        <v>426</v>
      </c>
      <c r="H43" s="83" t="s">
        <v>300</v>
      </c>
      <c r="I43" s="83">
        <v>2005</v>
      </c>
      <c r="J43" s="83" t="s">
        <v>288</v>
      </c>
      <c r="K43" s="83"/>
      <c r="L43" s="83"/>
      <c r="M43" s="83"/>
      <c r="N43" s="83" t="s">
        <v>281</v>
      </c>
      <c r="O43" s="83" t="s">
        <v>82</v>
      </c>
      <c r="P43" s="83" t="s">
        <v>295</v>
      </c>
      <c r="Q43" s="83">
        <v>635</v>
      </c>
      <c r="R43" s="83" t="s">
        <v>427</v>
      </c>
      <c r="S43" s="83">
        <v>10.962</v>
      </c>
      <c r="T43" s="83">
        <v>9.5950000000000006</v>
      </c>
      <c r="U43" s="83">
        <v>2.1840000000000002</v>
      </c>
      <c r="V43" s="83">
        <v>2.71</v>
      </c>
      <c r="W43" s="83">
        <v>4142</v>
      </c>
      <c r="X43" s="83">
        <v>142.30000000000001</v>
      </c>
      <c r="Y43" s="83">
        <v>0</v>
      </c>
      <c r="Z43" s="83">
        <v>583.29999999999995</v>
      </c>
      <c r="AA43" s="83">
        <v>0.94</v>
      </c>
      <c r="AB43" s="83">
        <v>638.29999999999995</v>
      </c>
      <c r="AC43" s="83">
        <v>1.1456999999999999</v>
      </c>
      <c r="AD43" s="83">
        <v>523.70000000000005</v>
      </c>
      <c r="AE43" s="83">
        <v>917.5</v>
      </c>
      <c r="AF43" s="83">
        <v>744</v>
      </c>
      <c r="AG43" s="83">
        <v>659.9</v>
      </c>
      <c r="AH43" s="83">
        <v>615.6</v>
      </c>
      <c r="AI43" s="83">
        <v>587.5</v>
      </c>
      <c r="AJ43" s="83">
        <v>567.6</v>
      </c>
      <c r="AK43" s="83">
        <v>541.29999999999995</v>
      </c>
      <c r="AL43" s="83">
        <v>0</v>
      </c>
      <c r="AM43" s="83">
        <v>0</v>
      </c>
      <c r="AN43" s="83">
        <v>0</v>
      </c>
      <c r="AO43" s="83">
        <v>0</v>
      </c>
      <c r="AP43" s="83">
        <v>0</v>
      </c>
      <c r="AQ43" s="83">
        <v>0</v>
      </c>
      <c r="AR43" s="83">
        <v>0</v>
      </c>
      <c r="AS43" s="83">
        <v>712.3</v>
      </c>
      <c r="AT43" s="83">
        <v>591.79999999999995</v>
      </c>
      <c r="AU43" s="83">
        <v>537.9</v>
      </c>
      <c r="AV43" s="83">
        <v>509.5</v>
      </c>
      <c r="AW43" s="83">
        <v>490.7</v>
      </c>
      <c r="AX43" s="83">
        <v>476.2</v>
      </c>
      <c r="AY43" s="83">
        <v>453.7</v>
      </c>
      <c r="AZ43" s="83">
        <v>0</v>
      </c>
      <c r="BA43" s="83">
        <v>0</v>
      </c>
      <c r="BB43" s="83">
        <v>0</v>
      </c>
      <c r="BC43" s="83">
        <v>0</v>
      </c>
      <c r="BD43" s="83">
        <v>0</v>
      </c>
      <c r="BE43" s="83">
        <v>0</v>
      </c>
      <c r="BF43" s="83">
        <v>0</v>
      </c>
      <c r="BG43" s="83">
        <v>916</v>
      </c>
      <c r="BH43" s="83">
        <v>702.8</v>
      </c>
      <c r="BI43" s="83">
        <v>600</v>
      </c>
      <c r="BJ43" s="83">
        <v>542</v>
      </c>
      <c r="BK43" s="83">
        <v>508.4</v>
      </c>
      <c r="BL43" s="83">
        <v>480.9</v>
      </c>
      <c r="BM43" s="83">
        <v>436.2</v>
      </c>
      <c r="BN43" s="83">
        <v>42</v>
      </c>
      <c r="BO43" s="83">
        <v>40</v>
      </c>
      <c r="BP43" s="83">
        <v>38.1</v>
      </c>
      <c r="BQ43" s="83">
        <v>37.6</v>
      </c>
      <c r="BR43" s="83">
        <v>37.200000000000003</v>
      </c>
      <c r="BS43" s="83">
        <v>37</v>
      </c>
      <c r="BT43" s="83">
        <v>37.6</v>
      </c>
      <c r="BU43" s="83">
        <v>142.80000000000001</v>
      </c>
      <c r="BV43" s="83">
        <v>147.5</v>
      </c>
      <c r="BW43" s="83">
        <v>152.9</v>
      </c>
      <c r="BX43" s="83">
        <v>158.30000000000001</v>
      </c>
      <c r="BY43" s="83">
        <v>170</v>
      </c>
      <c r="BZ43" s="83">
        <v>175.4</v>
      </c>
      <c r="CA43" s="83">
        <v>173</v>
      </c>
      <c r="CB43" s="83">
        <v>931.7</v>
      </c>
      <c r="CC43" s="83">
        <v>768.7</v>
      </c>
      <c r="CD43" s="83">
        <v>708.3</v>
      </c>
      <c r="CE43" s="83">
        <v>685</v>
      </c>
      <c r="CF43" s="83">
        <v>673.1</v>
      </c>
      <c r="CG43" s="83">
        <v>666.6</v>
      </c>
      <c r="CH43" s="83">
        <v>667.8</v>
      </c>
      <c r="CI43" s="83">
        <v>620</v>
      </c>
      <c r="CJ43" s="83">
        <v>528.79999999999995</v>
      </c>
      <c r="CK43" s="83">
        <v>499.1</v>
      </c>
      <c r="CL43" s="83">
        <v>488.8</v>
      </c>
      <c r="CM43" s="83">
        <v>483</v>
      </c>
      <c r="CN43" s="83">
        <v>479.2</v>
      </c>
      <c r="CO43" s="83">
        <v>476.7</v>
      </c>
      <c r="CP43" s="83">
        <v>592.9</v>
      </c>
      <c r="CQ43" s="83">
        <v>514.20000000000005</v>
      </c>
      <c r="CR43" s="83">
        <v>486.1</v>
      </c>
      <c r="CS43" s="83">
        <v>475.7</v>
      </c>
      <c r="CT43" s="83">
        <v>469.4</v>
      </c>
      <c r="CU43" s="83">
        <v>465.4</v>
      </c>
      <c r="CV43" s="83">
        <v>461.4</v>
      </c>
      <c r="CW43" s="83">
        <v>576.6</v>
      </c>
      <c r="CX43" s="83">
        <v>506.7</v>
      </c>
      <c r="CY43" s="83">
        <v>475.8</v>
      </c>
      <c r="CZ43" s="83">
        <v>459.5</v>
      </c>
      <c r="DA43" s="83">
        <v>450.6</v>
      </c>
      <c r="DB43" s="83">
        <v>444.4</v>
      </c>
      <c r="DC43" s="83">
        <v>437.2</v>
      </c>
      <c r="DD43" s="83">
        <v>589.29999999999995</v>
      </c>
      <c r="DE43" s="83">
        <v>510.6</v>
      </c>
      <c r="DF43" s="83">
        <v>477.4</v>
      </c>
      <c r="DG43" s="83">
        <v>454.2</v>
      </c>
      <c r="DH43" s="83">
        <v>437.3</v>
      </c>
      <c r="DI43" s="83">
        <v>425.7</v>
      </c>
      <c r="DJ43" s="83">
        <v>412.7</v>
      </c>
      <c r="DK43" s="83">
        <v>584.20000000000005</v>
      </c>
      <c r="DL43" s="83">
        <v>497.3</v>
      </c>
      <c r="DM43" s="83">
        <v>463</v>
      </c>
      <c r="DN43" s="83">
        <v>445.7</v>
      </c>
      <c r="DO43" s="83">
        <v>431.8</v>
      </c>
      <c r="DP43" s="83">
        <v>419.7</v>
      </c>
      <c r="DQ43" s="83">
        <v>393.3</v>
      </c>
      <c r="DR43" s="83">
        <v>599.29999999999995</v>
      </c>
      <c r="DS43" s="83">
        <v>504.2</v>
      </c>
      <c r="DT43" s="83">
        <v>463.4</v>
      </c>
      <c r="DU43" s="83">
        <v>435.4</v>
      </c>
      <c r="DV43" s="83">
        <v>416.4</v>
      </c>
      <c r="DW43" s="83">
        <v>401.5</v>
      </c>
      <c r="DX43" s="83">
        <v>374.6</v>
      </c>
      <c r="DY43" s="83">
        <v>661.4</v>
      </c>
      <c r="DZ43" s="83">
        <v>540</v>
      </c>
      <c r="EA43" s="83">
        <v>484.5</v>
      </c>
      <c r="EB43" s="83">
        <v>450.4</v>
      </c>
      <c r="EC43" s="83">
        <v>420.1</v>
      </c>
      <c r="ED43" s="83">
        <v>390.5</v>
      </c>
      <c r="EE43" s="83">
        <v>335</v>
      </c>
      <c r="EF43" s="83">
        <v>782.2</v>
      </c>
      <c r="EG43" s="83">
        <v>622.9</v>
      </c>
      <c r="EH43" s="83">
        <v>531.4</v>
      </c>
      <c r="EI43" s="83">
        <v>483.4</v>
      </c>
      <c r="EJ43" s="83">
        <v>451.7</v>
      </c>
      <c r="EK43" s="83">
        <v>423</v>
      </c>
      <c r="EL43" s="83">
        <v>364.5</v>
      </c>
      <c r="EM43" s="83">
        <v>903.2</v>
      </c>
      <c r="EN43" s="83">
        <v>719.3</v>
      </c>
      <c r="EO43" s="83">
        <v>611.6</v>
      </c>
      <c r="EP43" s="83">
        <v>546.29999999999995</v>
      </c>
      <c r="EQ43" s="83">
        <v>501.9</v>
      </c>
      <c r="ER43" s="83">
        <v>468.6</v>
      </c>
      <c r="ES43" s="83">
        <v>414.7</v>
      </c>
      <c r="ET43" s="83">
        <v>0.92020000000000002</v>
      </c>
      <c r="EU43" s="83">
        <v>1.1513</v>
      </c>
      <c r="EV43" s="83">
        <v>1.2727999999999999</v>
      </c>
      <c r="EW43" s="83">
        <v>0.72230000000000005</v>
      </c>
      <c r="EX43" s="83">
        <v>0.94630000000000003</v>
      </c>
      <c r="EY43" s="83">
        <v>1.0663</v>
      </c>
      <c r="EZ43" s="83">
        <v>0</v>
      </c>
      <c r="FA43" s="83">
        <v>0</v>
      </c>
      <c r="FB43" s="83">
        <v>1.0583</v>
      </c>
      <c r="FC43" s="83">
        <v>566.9</v>
      </c>
      <c r="FD43" s="83" t="s">
        <v>428</v>
      </c>
      <c r="FE43" s="83">
        <v>9.5500000000000007</v>
      </c>
      <c r="FF43" s="83">
        <v>4937</v>
      </c>
      <c r="FG43" s="83">
        <v>24.3</v>
      </c>
      <c r="FH43" s="83">
        <v>45</v>
      </c>
      <c r="FI43" s="83">
        <v>29.9</v>
      </c>
      <c r="FJ43" s="83">
        <v>107.3</v>
      </c>
      <c r="FK43" s="83">
        <v>0</v>
      </c>
      <c r="FL43" s="83">
        <v>652</v>
      </c>
      <c r="FM43" s="83">
        <v>521.20000000000005</v>
      </c>
      <c r="FN43" s="83">
        <v>471.4</v>
      </c>
      <c r="FO43" s="83">
        <v>830.7</v>
      </c>
      <c r="FP43" s="83">
        <v>634</v>
      </c>
      <c r="FQ43" s="83">
        <v>562.70000000000005</v>
      </c>
      <c r="FR43" s="83">
        <v>565.79999999999995</v>
      </c>
      <c r="FS43" s="83">
        <v>525.79999999999995</v>
      </c>
      <c r="FT43" s="83">
        <v>1.0605</v>
      </c>
      <c r="FU43" s="83">
        <v>1.1412</v>
      </c>
      <c r="FV43" s="83"/>
      <c r="FW43" s="83"/>
      <c r="FX43" s="83"/>
      <c r="FY43" s="83"/>
    </row>
    <row r="44" spans="1:181" x14ac:dyDescent="0.3">
      <c r="A44" s="83" t="s">
        <v>274</v>
      </c>
      <c r="B44" s="83">
        <v>230180</v>
      </c>
      <c r="C44" s="83" t="s">
        <v>321</v>
      </c>
      <c r="D44" s="83" t="s">
        <v>76</v>
      </c>
      <c r="E44" s="83" t="s">
        <v>77</v>
      </c>
      <c r="F44" s="83" t="s">
        <v>78</v>
      </c>
      <c r="G44" s="83" t="s">
        <v>279</v>
      </c>
      <c r="H44" s="83" t="s">
        <v>279</v>
      </c>
      <c r="I44" s="83">
        <v>1990</v>
      </c>
      <c r="J44" s="83" t="s">
        <v>306</v>
      </c>
      <c r="K44" s="83"/>
      <c r="L44" s="83"/>
      <c r="M44" s="83"/>
      <c r="N44" s="83" t="s">
        <v>281</v>
      </c>
      <c r="O44" s="83" t="s">
        <v>82</v>
      </c>
      <c r="P44" s="83" t="s">
        <v>295</v>
      </c>
      <c r="Q44" s="83">
        <v>454</v>
      </c>
      <c r="R44" s="83" t="s">
        <v>322</v>
      </c>
      <c r="S44" s="83">
        <v>9.49</v>
      </c>
      <c r="T44" s="83">
        <v>7.88</v>
      </c>
      <c r="U44" s="83">
        <v>1.839</v>
      </c>
      <c r="V44" s="83">
        <v>3.2</v>
      </c>
      <c r="W44" s="83">
        <v>3142</v>
      </c>
      <c r="X44" s="83">
        <v>115.8</v>
      </c>
      <c r="Y44" s="83">
        <v>0</v>
      </c>
      <c r="Z44" s="83">
        <v>647.29999999999995</v>
      </c>
      <c r="AA44" s="83">
        <v>0.84970000000000001</v>
      </c>
      <c r="AB44" s="83">
        <v>706.1</v>
      </c>
      <c r="AC44" s="83">
        <v>1.0283</v>
      </c>
      <c r="AD44" s="83">
        <v>583.5</v>
      </c>
      <c r="AE44" s="83">
        <v>1005.4</v>
      </c>
      <c r="AF44" s="83">
        <v>823.5</v>
      </c>
      <c r="AG44" s="83">
        <v>731.9</v>
      </c>
      <c r="AH44" s="83">
        <v>681</v>
      </c>
      <c r="AI44" s="83">
        <v>648.70000000000005</v>
      </c>
      <c r="AJ44" s="83">
        <v>628.70000000000005</v>
      </c>
      <c r="AK44" s="83">
        <v>604.29999999999995</v>
      </c>
      <c r="AL44" s="83">
        <v>0</v>
      </c>
      <c r="AM44" s="83">
        <v>0</v>
      </c>
      <c r="AN44" s="83">
        <v>0</v>
      </c>
      <c r="AO44" s="83">
        <v>0</v>
      </c>
      <c r="AP44" s="83">
        <v>0</v>
      </c>
      <c r="AQ44" s="83">
        <v>0</v>
      </c>
      <c r="AR44" s="83">
        <v>0</v>
      </c>
      <c r="AS44" s="83">
        <v>777</v>
      </c>
      <c r="AT44" s="83">
        <v>655.8</v>
      </c>
      <c r="AU44" s="83">
        <v>599.29999999999995</v>
      </c>
      <c r="AV44" s="83">
        <v>568.29999999999995</v>
      </c>
      <c r="AW44" s="83">
        <v>548.4</v>
      </c>
      <c r="AX44" s="83">
        <v>533.79999999999995</v>
      </c>
      <c r="AY44" s="83">
        <v>512.6</v>
      </c>
      <c r="AZ44" s="83">
        <v>0</v>
      </c>
      <c r="BA44" s="83">
        <v>0</v>
      </c>
      <c r="BB44" s="83">
        <v>0</v>
      </c>
      <c r="BC44" s="83">
        <v>0</v>
      </c>
      <c r="BD44" s="83">
        <v>0</v>
      </c>
      <c r="BE44" s="83">
        <v>0</v>
      </c>
      <c r="BF44" s="83">
        <v>0</v>
      </c>
      <c r="BG44" s="83">
        <v>1008</v>
      </c>
      <c r="BH44" s="83">
        <v>778.8</v>
      </c>
      <c r="BI44" s="83">
        <v>667.1</v>
      </c>
      <c r="BJ44" s="83">
        <v>603.9</v>
      </c>
      <c r="BK44" s="83">
        <v>568.20000000000005</v>
      </c>
      <c r="BL44" s="83">
        <v>539.1</v>
      </c>
      <c r="BM44" s="83">
        <v>490.9</v>
      </c>
      <c r="BN44" s="83">
        <v>41.8</v>
      </c>
      <c r="BO44" s="83">
        <v>39.4</v>
      </c>
      <c r="BP44" s="83">
        <v>37.6</v>
      </c>
      <c r="BQ44" s="83">
        <v>37.200000000000003</v>
      </c>
      <c r="BR44" s="83">
        <v>37</v>
      </c>
      <c r="BS44" s="83">
        <v>36.9</v>
      </c>
      <c r="BT44" s="83">
        <v>37.200000000000003</v>
      </c>
      <c r="BU44" s="83">
        <v>144.80000000000001</v>
      </c>
      <c r="BV44" s="83">
        <v>150.19999999999999</v>
      </c>
      <c r="BW44" s="83">
        <v>154.1</v>
      </c>
      <c r="BX44" s="83">
        <v>162.80000000000001</v>
      </c>
      <c r="BY44" s="83">
        <v>177.2</v>
      </c>
      <c r="BZ44" s="83">
        <v>179</v>
      </c>
      <c r="CA44" s="83">
        <v>179</v>
      </c>
      <c r="CB44" s="83">
        <v>979.5</v>
      </c>
      <c r="CC44" s="83">
        <v>830.5</v>
      </c>
      <c r="CD44" s="83">
        <v>771.8</v>
      </c>
      <c r="CE44" s="83">
        <v>749.3</v>
      </c>
      <c r="CF44" s="83">
        <v>737.8</v>
      </c>
      <c r="CG44" s="83">
        <v>730.8</v>
      </c>
      <c r="CH44" s="83">
        <v>729.8</v>
      </c>
      <c r="CI44" s="83">
        <v>654.79999999999995</v>
      </c>
      <c r="CJ44" s="83">
        <v>578.9</v>
      </c>
      <c r="CK44" s="83">
        <v>551.79999999999995</v>
      </c>
      <c r="CL44" s="83">
        <v>540.70000000000005</v>
      </c>
      <c r="CM44" s="83">
        <v>534.4</v>
      </c>
      <c r="CN44" s="83">
        <v>530.4</v>
      </c>
      <c r="CO44" s="83">
        <v>526.4</v>
      </c>
      <c r="CP44" s="83">
        <v>627.70000000000005</v>
      </c>
      <c r="CQ44" s="83">
        <v>564.79999999999995</v>
      </c>
      <c r="CR44" s="83">
        <v>540.1</v>
      </c>
      <c r="CS44" s="83">
        <v>528</v>
      </c>
      <c r="CT44" s="83">
        <v>521.1</v>
      </c>
      <c r="CU44" s="83">
        <v>516.4</v>
      </c>
      <c r="CV44" s="83">
        <v>511.2</v>
      </c>
      <c r="CW44" s="83">
        <v>612.1</v>
      </c>
      <c r="CX44" s="83">
        <v>555.6</v>
      </c>
      <c r="CY44" s="83">
        <v>529.9</v>
      </c>
      <c r="CZ44" s="83">
        <v>513.79999999999995</v>
      </c>
      <c r="DA44" s="83">
        <v>503.2</v>
      </c>
      <c r="DB44" s="83">
        <v>496.1</v>
      </c>
      <c r="DC44" s="83">
        <v>487.5</v>
      </c>
      <c r="DD44" s="83">
        <v>622.79999999999995</v>
      </c>
      <c r="DE44" s="83">
        <v>557.70000000000005</v>
      </c>
      <c r="DF44" s="83">
        <v>528.20000000000005</v>
      </c>
      <c r="DG44" s="83">
        <v>508.3</v>
      </c>
      <c r="DH44" s="83">
        <v>492.8</v>
      </c>
      <c r="DI44" s="83">
        <v>480.6</v>
      </c>
      <c r="DJ44" s="83">
        <v>464.9</v>
      </c>
      <c r="DK44" s="83">
        <v>653.29999999999995</v>
      </c>
      <c r="DL44" s="83">
        <v>560.20000000000005</v>
      </c>
      <c r="DM44" s="83">
        <v>522.4</v>
      </c>
      <c r="DN44" s="83">
        <v>497.3</v>
      </c>
      <c r="DO44" s="83">
        <v>477.7</v>
      </c>
      <c r="DP44" s="83">
        <v>462.1</v>
      </c>
      <c r="DQ44" s="83">
        <v>442.2</v>
      </c>
      <c r="DR44" s="83">
        <v>675.2</v>
      </c>
      <c r="DS44" s="83">
        <v>571.6</v>
      </c>
      <c r="DT44" s="83">
        <v>528.1</v>
      </c>
      <c r="DU44" s="83">
        <v>499.8</v>
      </c>
      <c r="DV44" s="83">
        <v>476.5</v>
      </c>
      <c r="DW44" s="83">
        <v>455.7</v>
      </c>
      <c r="DX44" s="83">
        <v>419.2</v>
      </c>
      <c r="DY44" s="83">
        <v>750.6</v>
      </c>
      <c r="DZ44" s="83">
        <v>615.6</v>
      </c>
      <c r="EA44" s="83">
        <v>552.4</v>
      </c>
      <c r="EB44" s="83">
        <v>518.79999999999995</v>
      </c>
      <c r="EC44" s="83">
        <v>492</v>
      </c>
      <c r="ED44" s="83">
        <v>467.1</v>
      </c>
      <c r="EE44" s="83">
        <v>417.3</v>
      </c>
      <c r="EF44" s="83">
        <v>893.1</v>
      </c>
      <c r="EG44" s="83">
        <v>707.2</v>
      </c>
      <c r="EH44" s="83">
        <v>602.6</v>
      </c>
      <c r="EI44" s="83">
        <v>548.20000000000005</v>
      </c>
      <c r="EJ44" s="83">
        <v>517.4</v>
      </c>
      <c r="EK44" s="83">
        <v>492.1</v>
      </c>
      <c r="EL44" s="83">
        <v>444.9</v>
      </c>
      <c r="EM44" s="83">
        <v>1031.3</v>
      </c>
      <c r="EN44" s="83">
        <v>816.5</v>
      </c>
      <c r="EO44" s="83">
        <v>692</v>
      </c>
      <c r="EP44" s="83">
        <v>612.79999999999995</v>
      </c>
      <c r="EQ44" s="83">
        <v>559.5</v>
      </c>
      <c r="ER44" s="83">
        <v>526.5</v>
      </c>
      <c r="ES44" s="83">
        <v>478.7</v>
      </c>
      <c r="ET44" s="83">
        <v>0.83750000000000002</v>
      </c>
      <c r="EU44" s="83">
        <v>1.0327999999999999</v>
      </c>
      <c r="EV44" s="83">
        <v>1.1331</v>
      </c>
      <c r="EW44" s="83">
        <v>0.65610000000000002</v>
      </c>
      <c r="EX44" s="83">
        <v>0.85499999999999998</v>
      </c>
      <c r="EY44" s="83">
        <v>0.96079999999999999</v>
      </c>
      <c r="EZ44" s="83">
        <v>0</v>
      </c>
      <c r="FA44" s="83">
        <v>0</v>
      </c>
      <c r="FB44" s="83">
        <v>0.95020000000000004</v>
      </c>
      <c r="FC44" s="83">
        <v>631.5</v>
      </c>
      <c r="FD44" s="83" t="s">
        <v>323</v>
      </c>
      <c r="FE44" s="83">
        <v>7.9119999999999999</v>
      </c>
      <c r="FF44" s="83">
        <v>3715</v>
      </c>
      <c r="FG44" s="83">
        <v>18.100000000000001</v>
      </c>
      <c r="FH44" s="83">
        <v>32.700000000000003</v>
      </c>
      <c r="FI44" s="83">
        <v>28.9</v>
      </c>
      <c r="FJ44" s="83">
        <v>59.8</v>
      </c>
      <c r="FK44" s="83">
        <v>0</v>
      </c>
      <c r="FL44" s="83">
        <v>716.4</v>
      </c>
      <c r="FM44" s="83">
        <v>580.9</v>
      </c>
      <c r="FN44" s="83">
        <v>529.5</v>
      </c>
      <c r="FO44" s="83">
        <v>914.5</v>
      </c>
      <c r="FP44" s="83">
        <v>701.8</v>
      </c>
      <c r="FQ44" s="83">
        <v>624.5</v>
      </c>
      <c r="FR44" s="83">
        <v>625.4</v>
      </c>
      <c r="FS44" s="83">
        <v>592.70000000000005</v>
      </c>
      <c r="FT44" s="83">
        <v>0.95940000000000003</v>
      </c>
      <c r="FU44" s="83">
        <v>1.0123</v>
      </c>
      <c r="FV44" s="83"/>
      <c r="FW44" s="83"/>
      <c r="FX44" s="83"/>
      <c r="FY44" s="83"/>
    </row>
    <row r="45" spans="1:181" s="83" customFormat="1" x14ac:dyDescent="0.3">
      <c r="A45" s="83" t="s">
        <v>274</v>
      </c>
      <c r="B45" s="83">
        <v>230170</v>
      </c>
      <c r="C45" s="83" t="s">
        <v>314</v>
      </c>
      <c r="D45" s="83" t="s">
        <v>315</v>
      </c>
      <c r="E45" s="83" t="s">
        <v>30</v>
      </c>
      <c r="F45" s="83" t="s">
        <v>31</v>
      </c>
      <c r="G45" s="83" t="s">
        <v>316</v>
      </c>
      <c r="H45" s="83" t="s">
        <v>317</v>
      </c>
      <c r="I45" s="83">
        <v>1988</v>
      </c>
      <c r="J45" s="83" t="s">
        <v>306</v>
      </c>
      <c r="N45" s="83" t="s">
        <v>281</v>
      </c>
      <c r="O45" s="83" t="s">
        <v>82</v>
      </c>
      <c r="P45" s="83" t="s">
        <v>318</v>
      </c>
      <c r="Q45" s="83">
        <v>431</v>
      </c>
      <c r="R45" s="83" t="s">
        <v>319</v>
      </c>
      <c r="S45" s="83">
        <v>8.4670000000000005</v>
      </c>
      <c r="T45" s="83">
        <v>7.5010000000000003</v>
      </c>
      <c r="U45" s="83">
        <v>1.6439999999999999</v>
      </c>
      <c r="V45" s="83">
        <v>2.9</v>
      </c>
      <c r="W45" s="83">
        <v>1977</v>
      </c>
      <c r="X45" s="83">
        <v>103.9</v>
      </c>
      <c r="Y45" s="83">
        <v>0.03</v>
      </c>
      <c r="Z45" s="83">
        <v>674.4</v>
      </c>
      <c r="AA45" s="83">
        <v>0.81610000000000005</v>
      </c>
      <c r="AB45" s="83">
        <v>735.2</v>
      </c>
      <c r="AC45" s="83">
        <v>0.99480000000000002</v>
      </c>
      <c r="AD45" s="83">
        <v>603.1</v>
      </c>
      <c r="AE45" s="83">
        <v>1084.9000000000001</v>
      </c>
      <c r="AF45" s="83">
        <v>875.2</v>
      </c>
      <c r="AG45" s="83">
        <v>764</v>
      </c>
      <c r="AH45" s="83">
        <v>703.2</v>
      </c>
      <c r="AI45" s="83">
        <v>669.1</v>
      </c>
      <c r="AJ45" s="83">
        <v>648.1</v>
      </c>
      <c r="AK45" s="83">
        <v>621.1</v>
      </c>
      <c r="AL45" s="83">
        <v>0</v>
      </c>
      <c r="AM45" s="83">
        <v>0</v>
      </c>
      <c r="AN45" s="83">
        <v>0</v>
      </c>
      <c r="AO45" s="83">
        <v>0</v>
      </c>
      <c r="AP45" s="83">
        <v>0</v>
      </c>
      <c r="AQ45" s="83">
        <v>0</v>
      </c>
      <c r="AR45" s="83">
        <v>0</v>
      </c>
      <c r="AS45" s="83">
        <v>834.7</v>
      </c>
      <c r="AT45" s="83">
        <v>691.9</v>
      </c>
      <c r="AU45" s="83">
        <v>622</v>
      </c>
      <c r="AV45" s="83">
        <v>584.20000000000005</v>
      </c>
      <c r="AW45" s="83">
        <v>561</v>
      </c>
      <c r="AX45" s="83">
        <v>544.1</v>
      </c>
      <c r="AY45" s="83">
        <v>518.5</v>
      </c>
      <c r="AZ45" s="83">
        <v>0</v>
      </c>
      <c r="BA45" s="83">
        <v>0</v>
      </c>
      <c r="BB45" s="83">
        <v>0</v>
      </c>
      <c r="BC45" s="83">
        <v>0</v>
      </c>
      <c r="BD45" s="83">
        <v>0</v>
      </c>
      <c r="BE45" s="83">
        <v>0</v>
      </c>
      <c r="BF45" s="83">
        <v>0</v>
      </c>
      <c r="BG45" s="83">
        <v>1085.9000000000001</v>
      </c>
      <c r="BH45" s="83">
        <v>825.8</v>
      </c>
      <c r="BI45" s="83">
        <v>694.5</v>
      </c>
      <c r="BJ45" s="83">
        <v>621.4</v>
      </c>
      <c r="BK45" s="83">
        <v>581.70000000000005</v>
      </c>
      <c r="BL45" s="83">
        <v>549</v>
      </c>
      <c r="BM45" s="83">
        <v>493</v>
      </c>
      <c r="BN45" s="83">
        <v>42.6</v>
      </c>
      <c r="BO45" s="83">
        <v>40.5</v>
      </c>
      <c r="BP45" s="83">
        <v>38.200000000000003</v>
      </c>
      <c r="BQ45" s="83">
        <v>37.5</v>
      </c>
      <c r="BR45" s="83">
        <v>37.200000000000003</v>
      </c>
      <c r="BS45" s="83">
        <v>37.200000000000003</v>
      </c>
      <c r="BT45" s="83">
        <v>38</v>
      </c>
      <c r="BU45" s="83">
        <v>145.1</v>
      </c>
      <c r="BV45" s="83">
        <v>150.5</v>
      </c>
      <c r="BW45" s="83">
        <v>152.30000000000001</v>
      </c>
      <c r="BX45" s="83">
        <v>161</v>
      </c>
      <c r="BY45" s="83">
        <v>175.4</v>
      </c>
      <c r="BZ45" s="83">
        <v>178.1</v>
      </c>
      <c r="CA45" s="83">
        <v>178.4</v>
      </c>
      <c r="CB45" s="83">
        <v>1075</v>
      </c>
      <c r="CC45" s="83">
        <v>893</v>
      </c>
      <c r="CD45" s="83">
        <v>806.5</v>
      </c>
      <c r="CE45" s="83">
        <v>774.4</v>
      </c>
      <c r="CF45" s="83">
        <v>762</v>
      </c>
      <c r="CG45" s="83">
        <v>756.3</v>
      </c>
      <c r="CH45" s="83">
        <v>759.2</v>
      </c>
      <c r="CI45" s="83">
        <v>711.4</v>
      </c>
      <c r="CJ45" s="83">
        <v>612.9</v>
      </c>
      <c r="CK45" s="83">
        <v>574.1</v>
      </c>
      <c r="CL45" s="83">
        <v>557</v>
      </c>
      <c r="CM45" s="83">
        <v>549.4</v>
      </c>
      <c r="CN45" s="83">
        <v>544.79999999999995</v>
      </c>
      <c r="CO45" s="83">
        <v>541.79999999999995</v>
      </c>
      <c r="CP45" s="83">
        <v>680</v>
      </c>
      <c r="CQ45" s="83">
        <v>595.1</v>
      </c>
      <c r="CR45" s="83">
        <v>561.6</v>
      </c>
      <c r="CS45" s="83">
        <v>543.70000000000005</v>
      </c>
      <c r="CT45" s="83">
        <v>534.20000000000005</v>
      </c>
      <c r="CU45" s="83">
        <v>528.29999999999995</v>
      </c>
      <c r="CV45" s="83">
        <v>523.1</v>
      </c>
      <c r="CW45" s="83">
        <v>663.6</v>
      </c>
      <c r="CX45" s="83">
        <v>584.70000000000005</v>
      </c>
      <c r="CY45" s="83">
        <v>551.1</v>
      </c>
      <c r="CZ45" s="83">
        <v>529.29999999999995</v>
      </c>
      <c r="DA45" s="83">
        <v>513.5</v>
      </c>
      <c r="DB45" s="83">
        <v>503.9</v>
      </c>
      <c r="DC45" s="83">
        <v>493.5</v>
      </c>
      <c r="DD45" s="83">
        <v>678</v>
      </c>
      <c r="DE45" s="83">
        <v>584.5</v>
      </c>
      <c r="DF45" s="83">
        <v>545.29999999999995</v>
      </c>
      <c r="DG45" s="83">
        <v>524.70000000000005</v>
      </c>
      <c r="DH45" s="83">
        <v>503.9</v>
      </c>
      <c r="DI45" s="83">
        <v>487.7</v>
      </c>
      <c r="DJ45" s="83">
        <v>466.1</v>
      </c>
      <c r="DK45" s="83">
        <v>681.8</v>
      </c>
      <c r="DL45" s="83">
        <v>578.1</v>
      </c>
      <c r="DM45" s="83">
        <v>534.20000000000005</v>
      </c>
      <c r="DN45" s="83">
        <v>503.5</v>
      </c>
      <c r="DO45" s="83">
        <v>480.4</v>
      </c>
      <c r="DP45" s="83">
        <v>462.3</v>
      </c>
      <c r="DQ45" s="83">
        <v>436.1</v>
      </c>
      <c r="DR45" s="83">
        <v>704.2</v>
      </c>
      <c r="DS45" s="83">
        <v>590.70000000000005</v>
      </c>
      <c r="DT45" s="83">
        <v>541.29999999999995</v>
      </c>
      <c r="DU45" s="83">
        <v>506.2</v>
      </c>
      <c r="DV45" s="83">
        <v>477.3</v>
      </c>
      <c r="DW45" s="83">
        <v>451.8</v>
      </c>
      <c r="DX45" s="83">
        <v>403.4</v>
      </c>
      <c r="DY45" s="83">
        <v>784.2</v>
      </c>
      <c r="DZ45" s="83">
        <v>641.79999999999995</v>
      </c>
      <c r="EA45" s="83">
        <v>567.70000000000005</v>
      </c>
      <c r="EB45" s="83">
        <v>529.20000000000005</v>
      </c>
      <c r="EC45" s="83">
        <v>496.3</v>
      </c>
      <c r="ED45" s="83">
        <v>465.6</v>
      </c>
      <c r="EE45" s="83">
        <v>401.2</v>
      </c>
      <c r="EF45" s="83">
        <v>948.2</v>
      </c>
      <c r="EG45" s="83">
        <v>742.6</v>
      </c>
      <c r="EH45" s="83">
        <v>626.1</v>
      </c>
      <c r="EI45" s="83">
        <v>562.6</v>
      </c>
      <c r="EJ45" s="83">
        <v>527.70000000000005</v>
      </c>
      <c r="EK45" s="83">
        <v>497.1</v>
      </c>
      <c r="EL45" s="83">
        <v>439.5</v>
      </c>
      <c r="EM45" s="83">
        <v>1094.8</v>
      </c>
      <c r="EN45" s="83">
        <v>857.3</v>
      </c>
      <c r="EO45" s="83">
        <v>721.5</v>
      </c>
      <c r="EP45" s="83">
        <v>631.9</v>
      </c>
      <c r="EQ45" s="83">
        <v>576.20000000000005</v>
      </c>
      <c r="ER45" s="83">
        <v>540</v>
      </c>
      <c r="ES45" s="83">
        <v>483.1</v>
      </c>
      <c r="ET45" s="83">
        <v>0.78610000000000002</v>
      </c>
      <c r="EU45" s="83">
        <v>1.0001</v>
      </c>
      <c r="EV45" s="83">
        <v>1.1137999999999999</v>
      </c>
      <c r="EW45" s="83">
        <v>0.61219999999999997</v>
      </c>
      <c r="EX45" s="83">
        <v>0.82279999999999998</v>
      </c>
      <c r="EY45" s="83">
        <v>0.93279999999999996</v>
      </c>
      <c r="EZ45" s="83">
        <v>0</v>
      </c>
      <c r="FA45" s="83">
        <v>0</v>
      </c>
      <c r="FB45" s="83">
        <v>0.91690000000000005</v>
      </c>
      <c r="FC45" s="83">
        <v>654.4</v>
      </c>
      <c r="FD45" s="83" t="s">
        <v>320</v>
      </c>
      <c r="FE45" s="83">
        <v>7.4690000000000003</v>
      </c>
      <c r="FF45" s="83">
        <v>2510</v>
      </c>
      <c r="FG45" s="83">
        <v>15.2</v>
      </c>
      <c r="FH45" s="83">
        <v>22.9</v>
      </c>
      <c r="FI45" s="83">
        <v>19.5</v>
      </c>
      <c r="FJ45" s="83">
        <v>49.4</v>
      </c>
      <c r="FK45" s="83">
        <v>0</v>
      </c>
      <c r="FL45" s="83">
        <v>763.3</v>
      </c>
      <c r="FM45" s="83">
        <v>599.9</v>
      </c>
      <c r="FN45" s="83">
        <v>538.70000000000005</v>
      </c>
      <c r="FO45" s="83">
        <v>980.1</v>
      </c>
      <c r="FP45" s="83">
        <v>729.2</v>
      </c>
      <c r="FQ45" s="83">
        <v>643.20000000000005</v>
      </c>
      <c r="FR45" s="83">
        <v>650.70000000000005</v>
      </c>
      <c r="FS45" s="83">
        <v>613</v>
      </c>
      <c r="FT45" s="83">
        <v>0.92210000000000003</v>
      </c>
      <c r="FU45" s="83">
        <v>0.97889999999999999</v>
      </c>
    </row>
    <row r="46" spans="1:181" s="83" customFormat="1" x14ac:dyDescent="0.3">
      <c r="A46" s="83" t="s">
        <v>274</v>
      </c>
      <c r="B46" s="83">
        <v>230400</v>
      </c>
      <c r="C46" s="83" t="s">
        <v>505</v>
      </c>
      <c r="D46" s="83" t="s">
        <v>506</v>
      </c>
      <c r="E46" s="83" t="s">
        <v>507</v>
      </c>
      <c r="F46" s="83" t="s">
        <v>508</v>
      </c>
      <c r="G46" s="83" t="s">
        <v>381</v>
      </c>
      <c r="H46" s="83" t="s">
        <v>509</v>
      </c>
      <c r="I46" s="83">
        <v>1993</v>
      </c>
      <c r="J46" s="83" t="s">
        <v>280</v>
      </c>
      <c r="N46" s="83" t="s">
        <v>281</v>
      </c>
      <c r="O46" s="83" t="s">
        <v>82</v>
      </c>
      <c r="P46" s="83" t="s">
        <v>282</v>
      </c>
      <c r="Q46" s="83">
        <v>587</v>
      </c>
      <c r="R46" s="83" t="s">
        <v>510</v>
      </c>
      <c r="S46" s="83">
        <v>10.298999999999999</v>
      </c>
      <c r="T46" s="83">
        <v>9.2650000000000006</v>
      </c>
      <c r="U46" s="83">
        <v>1.996</v>
      </c>
      <c r="V46" s="83">
        <v>3.44</v>
      </c>
      <c r="W46" s="83">
        <v>3716</v>
      </c>
      <c r="X46" s="83">
        <v>111.9</v>
      </c>
      <c r="Y46" s="83">
        <v>0</v>
      </c>
      <c r="Z46" s="83">
        <v>598.20000000000005</v>
      </c>
      <c r="AA46" s="83">
        <v>0.91990000000000005</v>
      </c>
      <c r="AB46" s="83">
        <v>652.20000000000005</v>
      </c>
      <c r="AC46" s="83">
        <v>1.1168</v>
      </c>
      <c r="AD46" s="83">
        <v>537.29999999999995</v>
      </c>
      <c r="AE46" s="83">
        <v>939</v>
      </c>
      <c r="AF46" s="83">
        <v>765.6</v>
      </c>
      <c r="AG46" s="83">
        <v>675.1</v>
      </c>
      <c r="AH46" s="83">
        <v>628.6</v>
      </c>
      <c r="AI46" s="83">
        <v>598.70000000000005</v>
      </c>
      <c r="AJ46" s="83">
        <v>578.5</v>
      </c>
      <c r="AK46" s="83">
        <v>550.79999999999995</v>
      </c>
      <c r="AL46" s="83">
        <v>0</v>
      </c>
      <c r="AM46" s="83">
        <v>0</v>
      </c>
      <c r="AN46" s="83">
        <v>0</v>
      </c>
      <c r="AO46" s="83">
        <v>0</v>
      </c>
      <c r="AP46" s="83">
        <v>0</v>
      </c>
      <c r="AQ46" s="83">
        <v>0</v>
      </c>
      <c r="AR46" s="83">
        <v>0</v>
      </c>
      <c r="AS46" s="83">
        <v>727.7</v>
      </c>
      <c r="AT46" s="83">
        <v>609.79999999999995</v>
      </c>
      <c r="AU46" s="83">
        <v>553.29999999999995</v>
      </c>
      <c r="AV46" s="83">
        <v>522.9</v>
      </c>
      <c r="AW46" s="83">
        <v>502.5</v>
      </c>
      <c r="AX46" s="83">
        <v>487.2</v>
      </c>
      <c r="AY46" s="83">
        <v>462.7</v>
      </c>
      <c r="AZ46" s="83">
        <v>0</v>
      </c>
      <c r="BA46" s="83">
        <v>0</v>
      </c>
      <c r="BB46" s="83">
        <v>0</v>
      </c>
      <c r="BC46" s="83">
        <v>0</v>
      </c>
      <c r="BD46" s="83">
        <v>0</v>
      </c>
      <c r="BE46" s="83">
        <v>0</v>
      </c>
      <c r="BF46" s="83">
        <v>0</v>
      </c>
      <c r="BG46" s="83">
        <v>938</v>
      </c>
      <c r="BH46" s="83">
        <v>723.5</v>
      </c>
      <c r="BI46" s="83">
        <v>615.5</v>
      </c>
      <c r="BJ46" s="83">
        <v>555.79999999999995</v>
      </c>
      <c r="BK46" s="83">
        <v>520.70000000000005</v>
      </c>
      <c r="BL46" s="83">
        <v>491.3</v>
      </c>
      <c r="BM46" s="83">
        <v>443.7</v>
      </c>
      <c r="BN46" s="83">
        <v>42</v>
      </c>
      <c r="BO46" s="83">
        <v>40</v>
      </c>
      <c r="BP46" s="83">
        <v>37.799999999999997</v>
      </c>
      <c r="BQ46" s="83">
        <v>37</v>
      </c>
      <c r="BR46" s="83">
        <v>36.6</v>
      </c>
      <c r="BS46" s="83">
        <v>36.4</v>
      </c>
      <c r="BT46" s="83">
        <v>36.799999999999997</v>
      </c>
      <c r="BU46" s="83">
        <v>142.19999999999999</v>
      </c>
      <c r="BV46" s="83">
        <v>147.80000000000001</v>
      </c>
      <c r="BW46" s="83">
        <v>153.19999999999999</v>
      </c>
      <c r="BX46" s="83">
        <v>159.19999999999999</v>
      </c>
      <c r="BY46" s="83">
        <v>173</v>
      </c>
      <c r="BZ46" s="83">
        <v>177.2</v>
      </c>
      <c r="CA46" s="83">
        <v>176.6</v>
      </c>
      <c r="CB46" s="83">
        <v>948.5</v>
      </c>
      <c r="CC46" s="83">
        <v>790.9</v>
      </c>
      <c r="CD46" s="83">
        <v>719</v>
      </c>
      <c r="CE46" s="83">
        <v>692</v>
      </c>
      <c r="CF46" s="83">
        <v>678.4</v>
      </c>
      <c r="CG46" s="83">
        <v>671</v>
      </c>
      <c r="CH46" s="83">
        <v>667.1</v>
      </c>
      <c r="CI46" s="83">
        <v>629</v>
      </c>
      <c r="CJ46" s="83">
        <v>545.79999999999995</v>
      </c>
      <c r="CK46" s="83">
        <v>513.20000000000005</v>
      </c>
      <c r="CL46" s="83">
        <v>499.1</v>
      </c>
      <c r="CM46" s="83">
        <v>492</v>
      </c>
      <c r="CN46" s="83">
        <v>487.3</v>
      </c>
      <c r="CO46" s="83">
        <v>482.6</v>
      </c>
      <c r="CP46" s="83">
        <v>600.70000000000005</v>
      </c>
      <c r="CQ46" s="83">
        <v>530.79999999999995</v>
      </c>
      <c r="CR46" s="83">
        <v>502.1</v>
      </c>
      <c r="CS46" s="83">
        <v>487.2</v>
      </c>
      <c r="CT46" s="83">
        <v>478.9</v>
      </c>
      <c r="CU46" s="83">
        <v>473.2</v>
      </c>
      <c r="CV46" s="83">
        <v>467</v>
      </c>
      <c r="CW46" s="83">
        <v>583.79999999999995</v>
      </c>
      <c r="CX46" s="83">
        <v>521.5</v>
      </c>
      <c r="CY46" s="83">
        <v>493.4</v>
      </c>
      <c r="CZ46" s="83">
        <v>474.9</v>
      </c>
      <c r="DA46" s="83">
        <v>461.5</v>
      </c>
      <c r="DB46" s="83">
        <v>452.7</v>
      </c>
      <c r="DC46" s="83">
        <v>441.9</v>
      </c>
      <c r="DD46" s="83">
        <v>596.20000000000005</v>
      </c>
      <c r="DE46" s="83">
        <v>524.9</v>
      </c>
      <c r="DF46" s="83">
        <v>493.1</v>
      </c>
      <c r="DG46" s="83">
        <v>471.5</v>
      </c>
      <c r="DH46" s="83">
        <v>453.7</v>
      </c>
      <c r="DI46" s="83">
        <v>439.4</v>
      </c>
      <c r="DJ46" s="83">
        <v>418.3</v>
      </c>
      <c r="DK46" s="83">
        <v>601</v>
      </c>
      <c r="DL46" s="83">
        <v>515</v>
      </c>
      <c r="DM46" s="83">
        <v>479.2</v>
      </c>
      <c r="DN46" s="83">
        <v>454.8</v>
      </c>
      <c r="DO46" s="83">
        <v>437.1</v>
      </c>
      <c r="DP46" s="83">
        <v>424.3</v>
      </c>
      <c r="DQ46" s="83">
        <v>401.6</v>
      </c>
      <c r="DR46" s="83">
        <v>616.79999999999995</v>
      </c>
      <c r="DS46" s="83">
        <v>522.1</v>
      </c>
      <c r="DT46" s="83">
        <v>481.9</v>
      </c>
      <c r="DU46" s="83">
        <v>453</v>
      </c>
      <c r="DV46" s="83">
        <v>428.9</v>
      </c>
      <c r="DW46" s="83">
        <v>407.2</v>
      </c>
      <c r="DX46" s="83">
        <v>377</v>
      </c>
      <c r="DY46" s="83">
        <v>680.6</v>
      </c>
      <c r="DZ46" s="83">
        <v>557.79999999999995</v>
      </c>
      <c r="EA46" s="83">
        <v>502.9</v>
      </c>
      <c r="EB46" s="83">
        <v>470.3</v>
      </c>
      <c r="EC46" s="83">
        <v>441.2</v>
      </c>
      <c r="ED46" s="83">
        <v>413.7</v>
      </c>
      <c r="EE46" s="83">
        <v>355.3</v>
      </c>
      <c r="EF46" s="83">
        <v>805</v>
      </c>
      <c r="EG46" s="83">
        <v>641.20000000000005</v>
      </c>
      <c r="EH46" s="83">
        <v>548.9</v>
      </c>
      <c r="EI46" s="83">
        <v>501.4</v>
      </c>
      <c r="EJ46" s="83">
        <v>470.8</v>
      </c>
      <c r="EK46" s="83">
        <v>443.4</v>
      </c>
      <c r="EL46" s="83">
        <v>388.6</v>
      </c>
      <c r="EM46" s="83">
        <v>929.5</v>
      </c>
      <c r="EN46" s="83">
        <v>740.4</v>
      </c>
      <c r="EO46" s="83">
        <v>631.1</v>
      </c>
      <c r="EP46" s="83">
        <v>565.1</v>
      </c>
      <c r="EQ46" s="83">
        <v>519</v>
      </c>
      <c r="ER46" s="83">
        <v>486.1</v>
      </c>
      <c r="ES46" s="83">
        <v>434.6</v>
      </c>
      <c r="ET46" s="83">
        <v>0.8972</v>
      </c>
      <c r="EU46" s="83">
        <v>1.1211</v>
      </c>
      <c r="EV46" s="83">
        <v>1.2453000000000001</v>
      </c>
      <c r="EW46" s="83">
        <v>0.70399999999999996</v>
      </c>
      <c r="EX46" s="83">
        <v>0.92589999999999995</v>
      </c>
      <c r="EY46" s="83">
        <v>1.0468</v>
      </c>
      <c r="EZ46" s="83">
        <v>0</v>
      </c>
      <c r="FA46" s="83">
        <v>0</v>
      </c>
      <c r="FB46" s="83">
        <v>1.0317000000000001</v>
      </c>
      <c r="FC46" s="83">
        <v>581.6</v>
      </c>
      <c r="FD46" s="83" t="s">
        <v>511</v>
      </c>
      <c r="FE46" s="83">
        <v>9.2889999999999997</v>
      </c>
      <c r="FF46" s="83">
        <v>4455</v>
      </c>
      <c r="FG46" s="83">
        <v>21.6</v>
      </c>
      <c r="FH46" s="83">
        <v>38.1</v>
      </c>
      <c r="FI46" s="83">
        <v>28.9</v>
      </c>
      <c r="FJ46" s="83">
        <v>87.2</v>
      </c>
      <c r="FK46" s="83">
        <v>0</v>
      </c>
      <c r="FL46" s="83">
        <v>668.7</v>
      </c>
      <c r="FM46" s="83">
        <v>535.20000000000005</v>
      </c>
      <c r="FN46" s="83">
        <v>481.8</v>
      </c>
      <c r="FO46" s="83">
        <v>852.3</v>
      </c>
      <c r="FP46" s="83">
        <v>648</v>
      </c>
      <c r="FQ46" s="83">
        <v>573.20000000000005</v>
      </c>
      <c r="FR46" s="83">
        <v>579.4</v>
      </c>
      <c r="FS46" s="83">
        <v>543.5</v>
      </c>
      <c r="FT46" s="83">
        <v>1.0356000000000001</v>
      </c>
      <c r="FU46" s="83">
        <v>1.1040000000000001</v>
      </c>
    </row>
    <row r="61" spans="1:181" x14ac:dyDescent="0.3">
      <c r="A61" s="83" t="s">
        <v>274</v>
      </c>
      <c r="B61" s="83" t="s">
        <v>535</v>
      </c>
      <c r="C61" s="83" t="s">
        <v>536</v>
      </c>
      <c r="D61" s="83" t="s">
        <v>462</v>
      </c>
      <c r="E61" s="83" t="s">
        <v>463</v>
      </c>
      <c r="F61" s="83" t="s">
        <v>464</v>
      </c>
      <c r="G61" s="83" t="s">
        <v>465</v>
      </c>
      <c r="H61" s="83" t="s">
        <v>466</v>
      </c>
      <c r="I61" s="83">
        <v>2007</v>
      </c>
      <c r="J61" s="83"/>
      <c r="K61" s="83"/>
      <c r="L61" s="83"/>
      <c r="M61" s="83"/>
      <c r="N61" s="83" t="s">
        <v>281</v>
      </c>
      <c r="O61" s="83" t="s">
        <v>82</v>
      </c>
      <c r="P61" s="83" t="s">
        <v>282</v>
      </c>
      <c r="Q61" s="83">
        <v>710</v>
      </c>
      <c r="R61" s="83" t="s">
        <v>537</v>
      </c>
      <c r="S61" s="83">
        <v>9.49</v>
      </c>
      <c r="T61" s="83">
        <v>8.6950000000000003</v>
      </c>
      <c r="U61" s="83">
        <v>2</v>
      </c>
      <c r="V61" s="83">
        <v>3.02</v>
      </c>
      <c r="W61" s="83">
        <v>3252</v>
      </c>
      <c r="X61" s="83">
        <v>122.4</v>
      </c>
      <c r="Y61" s="83">
        <v>0</v>
      </c>
      <c r="Z61" s="83">
        <v>617.5</v>
      </c>
      <c r="AA61" s="83">
        <v>0.89680000000000004</v>
      </c>
      <c r="AB61" s="83">
        <v>669</v>
      </c>
      <c r="AC61" s="83">
        <v>1.0848</v>
      </c>
      <c r="AD61" s="83">
        <v>553.1</v>
      </c>
      <c r="AE61" s="83">
        <v>980.1</v>
      </c>
      <c r="AF61" s="83">
        <v>793.5</v>
      </c>
      <c r="AG61" s="83">
        <v>693.1</v>
      </c>
      <c r="AH61" s="83">
        <v>641.70000000000005</v>
      </c>
      <c r="AI61" s="83">
        <v>610.70000000000005</v>
      </c>
      <c r="AJ61" s="83">
        <v>591.5</v>
      </c>
      <c r="AK61" s="83">
        <v>564.9</v>
      </c>
      <c r="AL61" s="83">
        <v>0</v>
      </c>
      <c r="AM61" s="83">
        <v>0</v>
      </c>
      <c r="AN61" s="83">
        <v>0</v>
      </c>
      <c r="AO61" s="83">
        <v>0</v>
      </c>
      <c r="AP61" s="83">
        <v>0</v>
      </c>
      <c r="AQ61" s="83">
        <v>0</v>
      </c>
      <c r="AR61" s="83">
        <v>0</v>
      </c>
      <c r="AS61" s="83">
        <v>759.4</v>
      </c>
      <c r="AT61" s="83">
        <v>631.29999999999995</v>
      </c>
      <c r="AU61" s="83">
        <v>569.6</v>
      </c>
      <c r="AV61" s="83">
        <v>537.1</v>
      </c>
      <c r="AW61" s="83">
        <v>515.9</v>
      </c>
      <c r="AX61" s="83">
        <v>500.3</v>
      </c>
      <c r="AY61" s="83">
        <v>475</v>
      </c>
      <c r="AZ61" s="83">
        <v>0</v>
      </c>
      <c r="BA61" s="83">
        <v>0</v>
      </c>
      <c r="BB61" s="83">
        <v>0</v>
      </c>
      <c r="BC61" s="83">
        <v>0</v>
      </c>
      <c r="BD61" s="83">
        <v>0</v>
      </c>
      <c r="BE61" s="83">
        <v>0</v>
      </c>
      <c r="BF61" s="83">
        <v>0</v>
      </c>
      <c r="BG61" s="83">
        <v>978.9</v>
      </c>
      <c r="BH61" s="83">
        <v>749.4</v>
      </c>
      <c r="BI61" s="83">
        <v>632.70000000000005</v>
      </c>
      <c r="BJ61" s="83">
        <v>570</v>
      </c>
      <c r="BK61" s="83">
        <v>534.29999999999995</v>
      </c>
      <c r="BL61" s="83">
        <v>504.7</v>
      </c>
      <c r="BM61" s="83">
        <v>455.2</v>
      </c>
      <c r="BN61" s="83">
        <v>42</v>
      </c>
      <c r="BO61" s="83">
        <v>40</v>
      </c>
      <c r="BP61" s="83">
        <v>37.6</v>
      </c>
      <c r="BQ61" s="83">
        <v>36.4</v>
      </c>
      <c r="BR61" s="83">
        <v>35.799999999999997</v>
      </c>
      <c r="BS61" s="83">
        <v>35.700000000000003</v>
      </c>
      <c r="BT61" s="83">
        <v>36</v>
      </c>
      <c r="BU61" s="83">
        <v>144.19999999999999</v>
      </c>
      <c r="BV61" s="83">
        <v>148.69999999999999</v>
      </c>
      <c r="BW61" s="83">
        <v>153.69999999999999</v>
      </c>
      <c r="BX61" s="83">
        <v>161</v>
      </c>
      <c r="BY61" s="83">
        <v>175.4</v>
      </c>
      <c r="BZ61" s="83">
        <v>177.2</v>
      </c>
      <c r="CA61" s="83">
        <v>177.2</v>
      </c>
      <c r="CB61" s="83">
        <v>992.8</v>
      </c>
      <c r="CC61" s="83">
        <v>821.2</v>
      </c>
      <c r="CD61" s="83">
        <v>735</v>
      </c>
      <c r="CE61" s="83">
        <v>701.2</v>
      </c>
      <c r="CF61" s="83">
        <v>687.8</v>
      </c>
      <c r="CG61" s="83">
        <v>681</v>
      </c>
      <c r="CH61" s="83">
        <v>678.7</v>
      </c>
      <c r="CI61" s="83">
        <v>658.1</v>
      </c>
      <c r="CJ61" s="83">
        <v>565.4</v>
      </c>
      <c r="CK61" s="83">
        <v>528.4</v>
      </c>
      <c r="CL61" s="83">
        <v>511.8</v>
      </c>
      <c r="CM61" s="83">
        <v>504.4</v>
      </c>
      <c r="CN61" s="83">
        <v>499.9</v>
      </c>
      <c r="CO61" s="83">
        <v>495.7</v>
      </c>
      <c r="CP61" s="83">
        <v>628.5</v>
      </c>
      <c r="CQ61" s="83">
        <v>550</v>
      </c>
      <c r="CR61" s="83">
        <v>518.70000000000005</v>
      </c>
      <c r="CS61" s="83">
        <v>501.1</v>
      </c>
      <c r="CT61" s="83">
        <v>491.7</v>
      </c>
      <c r="CU61" s="83">
        <v>486.2</v>
      </c>
      <c r="CV61" s="83">
        <v>480.5</v>
      </c>
      <c r="CW61" s="83">
        <v>612.20000000000005</v>
      </c>
      <c r="CX61" s="83">
        <v>541.29999999999995</v>
      </c>
      <c r="CY61" s="83">
        <v>511.1</v>
      </c>
      <c r="CZ61" s="83">
        <v>490.8</v>
      </c>
      <c r="DA61" s="83">
        <v>475.5</v>
      </c>
      <c r="DB61" s="83">
        <v>465.7</v>
      </c>
      <c r="DC61" s="83">
        <v>455.3</v>
      </c>
      <c r="DD61" s="83">
        <v>624.79999999999995</v>
      </c>
      <c r="DE61" s="83">
        <v>538.5</v>
      </c>
      <c r="DF61" s="83">
        <v>505.6</v>
      </c>
      <c r="DG61" s="83">
        <v>489.3</v>
      </c>
      <c r="DH61" s="83">
        <v>470.4</v>
      </c>
      <c r="DI61" s="83">
        <v>453.9</v>
      </c>
      <c r="DJ61" s="83">
        <v>430.6</v>
      </c>
      <c r="DK61" s="83">
        <v>622.20000000000005</v>
      </c>
      <c r="DL61" s="83">
        <v>531.29999999999995</v>
      </c>
      <c r="DM61" s="83">
        <v>494.4</v>
      </c>
      <c r="DN61" s="83">
        <v>467.8</v>
      </c>
      <c r="DO61" s="83">
        <v>447.3</v>
      </c>
      <c r="DP61" s="83">
        <v>433.2</v>
      </c>
      <c r="DQ61" s="83">
        <v>408.9</v>
      </c>
      <c r="DR61" s="83">
        <v>639.5</v>
      </c>
      <c r="DS61" s="83">
        <v>540.79999999999995</v>
      </c>
      <c r="DT61" s="83">
        <v>499.1</v>
      </c>
      <c r="DU61" s="83">
        <v>469.3</v>
      </c>
      <c r="DV61" s="83">
        <v>443.1</v>
      </c>
      <c r="DW61" s="83">
        <v>418.7</v>
      </c>
      <c r="DX61" s="83">
        <v>380.9</v>
      </c>
      <c r="DY61" s="83">
        <v>707.6</v>
      </c>
      <c r="DZ61" s="83">
        <v>578.1</v>
      </c>
      <c r="EA61" s="83">
        <v>521.79999999999995</v>
      </c>
      <c r="EB61" s="83">
        <v>488.8</v>
      </c>
      <c r="EC61" s="83">
        <v>459.6</v>
      </c>
      <c r="ED61" s="83">
        <v>431.8</v>
      </c>
      <c r="EE61" s="83">
        <v>366.5</v>
      </c>
      <c r="EF61" s="83">
        <v>837.8</v>
      </c>
      <c r="EG61" s="83">
        <v>663.2</v>
      </c>
      <c r="EH61" s="83">
        <v>567</v>
      </c>
      <c r="EI61" s="83">
        <v>518.9</v>
      </c>
      <c r="EJ61" s="83">
        <v>488.5</v>
      </c>
      <c r="EK61" s="83">
        <v>461.4</v>
      </c>
      <c r="EL61" s="83">
        <v>407.7</v>
      </c>
      <c r="EM61" s="83">
        <v>967.5</v>
      </c>
      <c r="EN61" s="83">
        <v>765.8</v>
      </c>
      <c r="EO61" s="83">
        <v>651.20000000000005</v>
      </c>
      <c r="EP61" s="83">
        <v>582.20000000000005</v>
      </c>
      <c r="EQ61" s="83">
        <v>533.6</v>
      </c>
      <c r="ER61" s="83">
        <v>501.9</v>
      </c>
      <c r="ES61" s="83">
        <v>451</v>
      </c>
      <c r="ET61" s="83">
        <v>0.86280000000000001</v>
      </c>
      <c r="EU61" s="83">
        <v>1.0899000000000001</v>
      </c>
      <c r="EV61" s="83">
        <v>1.2129000000000001</v>
      </c>
      <c r="EW61" s="83">
        <v>0.67659999999999998</v>
      </c>
      <c r="EX61" s="83">
        <v>0.90400000000000003</v>
      </c>
      <c r="EY61" s="83">
        <v>1.0234000000000001</v>
      </c>
      <c r="EZ61" s="83">
        <v>0</v>
      </c>
      <c r="FA61" s="83">
        <v>0</v>
      </c>
      <c r="FB61" s="83">
        <v>1.0024999999999999</v>
      </c>
      <c r="FC61" s="83">
        <v>598.5</v>
      </c>
      <c r="FD61" s="83" t="s">
        <v>538</v>
      </c>
      <c r="FE61" s="83">
        <v>8.8819999999999997</v>
      </c>
      <c r="FF61" s="83">
        <v>4015</v>
      </c>
      <c r="FG61" s="83">
        <v>20.7</v>
      </c>
      <c r="FH61" s="83">
        <v>33.6</v>
      </c>
      <c r="FI61" s="83">
        <v>25</v>
      </c>
      <c r="FJ61" s="83">
        <v>76.900000000000006</v>
      </c>
      <c r="FK61" s="83">
        <v>0</v>
      </c>
      <c r="FL61" s="83">
        <v>695.4</v>
      </c>
      <c r="FM61" s="83">
        <v>550.5</v>
      </c>
      <c r="FN61" s="83">
        <v>494.7</v>
      </c>
      <c r="FO61" s="83">
        <v>886.8</v>
      </c>
      <c r="FP61" s="83">
        <v>663.7</v>
      </c>
      <c r="FQ61" s="83">
        <v>586.29999999999995</v>
      </c>
      <c r="FR61" s="83">
        <v>595.5</v>
      </c>
      <c r="FS61" s="83">
        <v>561.5</v>
      </c>
      <c r="FT61" s="83">
        <v>1.0075000000000001</v>
      </c>
      <c r="FU61" s="83">
        <v>1.0685</v>
      </c>
      <c r="FV61" s="83"/>
      <c r="FW61" s="83"/>
      <c r="FX61" s="83"/>
      <c r="FY61" s="83"/>
    </row>
  </sheetData>
  <sortState xmlns:xlrd2="http://schemas.microsoft.com/office/spreadsheetml/2017/richdata2" ref="A2:FY46">
    <sortCondition ref="E2:E46"/>
  </sortState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ORC2023（Sail No)  </vt:lpstr>
      <vt:lpstr>RMS</vt:lpstr>
      <vt:lpstr>'ORC2023（Sail No)  '!Print_Area</vt:lpstr>
    </vt:vector>
  </TitlesOfParts>
  <Company>Doyle Japan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 Hasegawa</dc:creator>
  <cp:lastModifiedBy>Masakazu Takagaki</cp:lastModifiedBy>
  <cp:lastPrinted>2020-03-06T03:54:12Z</cp:lastPrinted>
  <dcterms:created xsi:type="dcterms:W3CDTF">2008-09-19T08:21:55Z</dcterms:created>
  <dcterms:modified xsi:type="dcterms:W3CDTF">2023-07-21T13:08:05Z</dcterms:modified>
</cp:coreProperties>
</file>