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C-RO\VPP\RMS\"/>
    </mc:Choice>
  </mc:AlternateContent>
  <xr:revisionPtr revIDLastSave="0" documentId="8_{ADBBFE88-BBF1-4096-BF71-0B53CBEC1E34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ORC2023 Certficate" sheetId="1" r:id="rId1"/>
    <sheet name="RMS" sheetId="2" state="hidden" r:id="rId2"/>
  </sheets>
  <definedNames>
    <definedName name="_xlnm._FilterDatabase" localSheetId="0" hidden="1">'ORC2023 Certficate'!$A$1:$Q$1313</definedName>
    <definedName name="_xlnm.Print_Area" localSheetId="0">'ORC2023 Certficate'!$A$2:$O$19</definedName>
  </definedNames>
  <calcPr calcId="191029"/>
</workbook>
</file>

<file path=xl/calcChain.xml><?xml version="1.0" encoding="utf-8"?>
<calcChain xmlns="http://schemas.openxmlformats.org/spreadsheetml/2006/main">
  <c r="O64" i="1" l="1"/>
  <c r="N64" i="1"/>
  <c r="M64" i="1"/>
  <c r="L64" i="1"/>
  <c r="J64" i="1"/>
  <c r="K64" i="1" s="1"/>
  <c r="G64" i="1"/>
  <c r="I64" i="1" s="1"/>
  <c r="F64" i="1"/>
  <c r="E64" i="1"/>
  <c r="D64" i="1"/>
  <c r="C64" i="1"/>
  <c r="B64" i="1"/>
  <c r="O63" i="1"/>
  <c r="N63" i="1"/>
  <c r="M63" i="1"/>
  <c r="L63" i="1"/>
  <c r="J63" i="1"/>
  <c r="K63" i="1" s="1"/>
  <c r="G63" i="1"/>
  <c r="I63" i="1" s="1"/>
  <c r="F63" i="1"/>
  <c r="E63" i="1"/>
  <c r="D63" i="1"/>
  <c r="C63" i="1"/>
  <c r="B63" i="1"/>
  <c r="O62" i="1"/>
  <c r="N62" i="1"/>
  <c r="M62" i="1"/>
  <c r="L62" i="1"/>
  <c r="J62" i="1"/>
  <c r="K62" i="1" s="1"/>
  <c r="G62" i="1"/>
  <c r="I62" i="1" s="1"/>
  <c r="F62" i="1"/>
  <c r="E62" i="1"/>
  <c r="D62" i="1"/>
  <c r="C62" i="1"/>
  <c r="B62" i="1"/>
  <c r="O61" i="1"/>
  <c r="N61" i="1"/>
  <c r="M61" i="1"/>
  <c r="L61" i="1"/>
  <c r="J61" i="1"/>
  <c r="K61" i="1" s="1"/>
  <c r="G61" i="1"/>
  <c r="I61" i="1" s="1"/>
  <c r="F61" i="1"/>
  <c r="E61" i="1"/>
  <c r="D61" i="1"/>
  <c r="C61" i="1"/>
  <c r="B61" i="1"/>
  <c r="O60" i="1"/>
  <c r="N60" i="1"/>
  <c r="M60" i="1"/>
  <c r="L60" i="1"/>
  <c r="J60" i="1"/>
  <c r="K60" i="1" s="1"/>
  <c r="G60" i="1"/>
  <c r="I60" i="1" s="1"/>
  <c r="F60" i="1"/>
  <c r="E60" i="1"/>
  <c r="D60" i="1"/>
  <c r="C60" i="1"/>
  <c r="B60" i="1"/>
  <c r="O59" i="1"/>
  <c r="N59" i="1"/>
  <c r="M59" i="1"/>
  <c r="L59" i="1"/>
  <c r="J59" i="1"/>
  <c r="K59" i="1" s="1"/>
  <c r="G59" i="1"/>
  <c r="I59" i="1" s="1"/>
  <c r="F59" i="1"/>
  <c r="E59" i="1"/>
  <c r="D59" i="1"/>
  <c r="C59" i="1"/>
  <c r="B59" i="1"/>
  <c r="O58" i="1"/>
  <c r="N58" i="1"/>
  <c r="M58" i="1"/>
  <c r="L58" i="1"/>
  <c r="J58" i="1"/>
  <c r="K58" i="1" s="1"/>
  <c r="G58" i="1"/>
  <c r="I58" i="1" s="1"/>
  <c r="F58" i="1"/>
  <c r="E58" i="1"/>
  <c r="D58" i="1"/>
  <c r="C58" i="1"/>
  <c r="B58" i="1"/>
  <c r="O57" i="1"/>
  <c r="N57" i="1"/>
  <c r="M57" i="1"/>
  <c r="L57" i="1"/>
  <c r="J57" i="1"/>
  <c r="K57" i="1" s="1"/>
  <c r="G57" i="1"/>
  <c r="I57" i="1" s="1"/>
  <c r="F57" i="1"/>
  <c r="E57" i="1"/>
  <c r="D57" i="1"/>
  <c r="C57" i="1"/>
  <c r="B57" i="1"/>
  <c r="O56" i="1"/>
  <c r="N56" i="1"/>
  <c r="M56" i="1"/>
  <c r="L56" i="1"/>
  <c r="J56" i="1"/>
  <c r="K56" i="1" s="1"/>
  <c r="G56" i="1"/>
  <c r="I56" i="1" s="1"/>
  <c r="F56" i="1"/>
  <c r="E56" i="1"/>
  <c r="D56" i="1"/>
  <c r="C56" i="1"/>
  <c r="B56" i="1"/>
  <c r="O55" i="1"/>
  <c r="N55" i="1"/>
  <c r="M55" i="1"/>
  <c r="L55" i="1"/>
  <c r="J55" i="1"/>
  <c r="K55" i="1" s="1"/>
  <c r="G55" i="1"/>
  <c r="I55" i="1" s="1"/>
  <c r="F55" i="1"/>
  <c r="E55" i="1"/>
  <c r="D55" i="1"/>
  <c r="C55" i="1"/>
  <c r="B55" i="1"/>
  <c r="O54" i="1"/>
  <c r="N54" i="1"/>
  <c r="M54" i="1"/>
  <c r="L54" i="1"/>
  <c r="J54" i="1"/>
  <c r="K54" i="1" s="1"/>
  <c r="G54" i="1"/>
  <c r="H54" i="1" s="1"/>
  <c r="F54" i="1"/>
  <c r="E54" i="1"/>
  <c r="D54" i="1"/>
  <c r="C54" i="1"/>
  <c r="B54" i="1"/>
  <c r="O53" i="1"/>
  <c r="N53" i="1"/>
  <c r="M53" i="1"/>
  <c r="L53" i="1"/>
  <c r="J53" i="1"/>
  <c r="K53" i="1" s="1"/>
  <c r="G53" i="1"/>
  <c r="I53" i="1" s="1"/>
  <c r="F53" i="1"/>
  <c r="E53" i="1"/>
  <c r="D53" i="1"/>
  <c r="C53" i="1"/>
  <c r="B53" i="1"/>
  <c r="O52" i="1"/>
  <c r="N52" i="1"/>
  <c r="M52" i="1"/>
  <c r="L52" i="1"/>
  <c r="J52" i="1"/>
  <c r="K52" i="1" s="1"/>
  <c r="G52" i="1"/>
  <c r="I52" i="1" s="1"/>
  <c r="F52" i="1"/>
  <c r="E52" i="1"/>
  <c r="D52" i="1"/>
  <c r="C52" i="1"/>
  <c r="B52" i="1"/>
  <c r="O51" i="1"/>
  <c r="N51" i="1"/>
  <c r="M51" i="1"/>
  <c r="L51" i="1"/>
  <c r="J51" i="1"/>
  <c r="K51" i="1" s="1"/>
  <c r="G51" i="1"/>
  <c r="H51" i="1" s="1"/>
  <c r="F51" i="1"/>
  <c r="E51" i="1"/>
  <c r="D51" i="1"/>
  <c r="C51" i="1"/>
  <c r="B51" i="1"/>
  <c r="O50" i="1"/>
  <c r="N50" i="1"/>
  <c r="M50" i="1"/>
  <c r="L50" i="1"/>
  <c r="J50" i="1"/>
  <c r="K50" i="1" s="1"/>
  <c r="G50" i="1"/>
  <c r="H50" i="1" s="1"/>
  <c r="F50" i="1"/>
  <c r="E50" i="1"/>
  <c r="D50" i="1"/>
  <c r="C50" i="1"/>
  <c r="B50" i="1"/>
  <c r="O49" i="1"/>
  <c r="N49" i="1"/>
  <c r="M49" i="1"/>
  <c r="L49" i="1"/>
  <c r="J49" i="1"/>
  <c r="G49" i="1"/>
  <c r="I49" i="1" s="1"/>
  <c r="F49" i="1"/>
  <c r="E49" i="1"/>
  <c r="D49" i="1"/>
  <c r="C49" i="1"/>
  <c r="B49" i="1"/>
  <c r="O48" i="1"/>
  <c r="N48" i="1"/>
  <c r="M48" i="1"/>
  <c r="L48" i="1"/>
  <c r="J48" i="1"/>
  <c r="G48" i="1"/>
  <c r="H48" i="1" s="1"/>
  <c r="F48" i="1"/>
  <c r="E48" i="1"/>
  <c r="D48" i="1"/>
  <c r="C48" i="1"/>
  <c r="B48" i="1"/>
  <c r="O47" i="1"/>
  <c r="N47" i="1"/>
  <c r="M47" i="1"/>
  <c r="L47" i="1"/>
  <c r="J47" i="1"/>
  <c r="G47" i="1"/>
  <c r="H47" i="1" s="1"/>
  <c r="F47" i="1"/>
  <c r="E47" i="1"/>
  <c r="D47" i="1"/>
  <c r="C47" i="1"/>
  <c r="B47" i="1"/>
  <c r="O46" i="1"/>
  <c r="N46" i="1"/>
  <c r="M46" i="1"/>
  <c r="L46" i="1"/>
  <c r="J46" i="1"/>
  <c r="G46" i="1"/>
  <c r="I46" i="1" s="1"/>
  <c r="F46" i="1"/>
  <c r="E46" i="1"/>
  <c r="D46" i="1"/>
  <c r="C46" i="1"/>
  <c r="B46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C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45" i="1"/>
  <c r="N45" i="1"/>
  <c r="M45" i="1"/>
  <c r="L45" i="1"/>
  <c r="J45" i="1"/>
  <c r="G45" i="1"/>
  <c r="H45" i="1" s="1"/>
  <c r="F45" i="1"/>
  <c r="E45" i="1"/>
  <c r="D45" i="1"/>
  <c r="C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O20" i="1"/>
  <c r="G44" i="1"/>
  <c r="I44" i="1" s="1"/>
  <c r="G43" i="1"/>
  <c r="I43" i="1" s="1"/>
  <c r="G42" i="1"/>
  <c r="H42" i="1" s="1"/>
  <c r="G41" i="1"/>
  <c r="H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H34" i="1" s="1"/>
  <c r="G33" i="1"/>
  <c r="H33" i="1" s="1"/>
  <c r="G32" i="1"/>
  <c r="I32" i="1" s="1"/>
  <c r="G31" i="1"/>
  <c r="H31" i="1" s="1"/>
  <c r="G30" i="1"/>
  <c r="I30" i="1" s="1"/>
  <c r="G29" i="1"/>
  <c r="I29" i="1" s="1"/>
  <c r="G28" i="1"/>
  <c r="I28" i="1" s="1"/>
  <c r="G27" i="1"/>
  <c r="I27" i="1" s="1"/>
  <c r="G26" i="1"/>
  <c r="H26" i="1" s="1"/>
  <c r="G25" i="1"/>
  <c r="H25" i="1" s="1"/>
  <c r="G24" i="1"/>
  <c r="I24" i="1" s="1"/>
  <c r="G23" i="1"/>
  <c r="I23" i="1" s="1"/>
  <c r="G22" i="1"/>
  <c r="I22" i="1" s="1"/>
  <c r="G21" i="1"/>
  <c r="I21" i="1" s="1"/>
  <c r="G20" i="1"/>
  <c r="I20" i="1" s="1"/>
  <c r="N44" i="1"/>
  <c r="M44" i="1"/>
  <c r="L44" i="1"/>
  <c r="F44" i="1"/>
  <c r="E44" i="1"/>
  <c r="D44" i="1"/>
  <c r="C44" i="1"/>
  <c r="N43" i="1"/>
  <c r="M43" i="1"/>
  <c r="L43" i="1"/>
  <c r="F43" i="1"/>
  <c r="E43" i="1"/>
  <c r="D43" i="1"/>
  <c r="C43" i="1"/>
  <c r="N42" i="1"/>
  <c r="M42" i="1"/>
  <c r="L42" i="1"/>
  <c r="F42" i="1"/>
  <c r="E42" i="1"/>
  <c r="D42" i="1"/>
  <c r="C42" i="1"/>
  <c r="N41" i="1"/>
  <c r="M41" i="1"/>
  <c r="L41" i="1"/>
  <c r="F41" i="1"/>
  <c r="E41" i="1"/>
  <c r="D41" i="1"/>
  <c r="C41" i="1"/>
  <c r="N40" i="1"/>
  <c r="M40" i="1"/>
  <c r="L40" i="1"/>
  <c r="F40" i="1"/>
  <c r="E40" i="1"/>
  <c r="D40" i="1"/>
  <c r="C40" i="1"/>
  <c r="N39" i="1"/>
  <c r="M39" i="1"/>
  <c r="L39" i="1"/>
  <c r="F39" i="1"/>
  <c r="E39" i="1"/>
  <c r="D39" i="1"/>
  <c r="C39" i="1"/>
  <c r="N38" i="1"/>
  <c r="M38" i="1"/>
  <c r="L38" i="1"/>
  <c r="F38" i="1"/>
  <c r="E38" i="1"/>
  <c r="D38" i="1"/>
  <c r="C38" i="1"/>
  <c r="N37" i="1"/>
  <c r="M37" i="1"/>
  <c r="L37" i="1"/>
  <c r="F37" i="1"/>
  <c r="E37" i="1"/>
  <c r="D37" i="1"/>
  <c r="C37" i="1"/>
  <c r="N36" i="1"/>
  <c r="M36" i="1"/>
  <c r="L36" i="1"/>
  <c r="F36" i="1"/>
  <c r="E36" i="1"/>
  <c r="D36" i="1"/>
  <c r="C36" i="1"/>
  <c r="N35" i="1"/>
  <c r="M35" i="1"/>
  <c r="L35" i="1"/>
  <c r="F35" i="1"/>
  <c r="E35" i="1"/>
  <c r="D35" i="1"/>
  <c r="C35" i="1"/>
  <c r="N34" i="1"/>
  <c r="M34" i="1"/>
  <c r="L34" i="1"/>
  <c r="F34" i="1"/>
  <c r="E34" i="1"/>
  <c r="D34" i="1"/>
  <c r="C34" i="1"/>
  <c r="N33" i="1"/>
  <c r="M33" i="1"/>
  <c r="L33" i="1"/>
  <c r="F33" i="1"/>
  <c r="E33" i="1"/>
  <c r="D33" i="1"/>
  <c r="C33" i="1"/>
  <c r="N32" i="1"/>
  <c r="M32" i="1"/>
  <c r="L32" i="1"/>
  <c r="F32" i="1"/>
  <c r="E32" i="1"/>
  <c r="D32" i="1"/>
  <c r="C32" i="1"/>
  <c r="N31" i="1"/>
  <c r="M31" i="1"/>
  <c r="L31" i="1"/>
  <c r="F31" i="1"/>
  <c r="E31" i="1"/>
  <c r="D31" i="1"/>
  <c r="C31" i="1"/>
  <c r="N30" i="1"/>
  <c r="M30" i="1"/>
  <c r="L30" i="1"/>
  <c r="F30" i="1"/>
  <c r="E30" i="1"/>
  <c r="D30" i="1"/>
  <c r="C30" i="1"/>
  <c r="N29" i="1"/>
  <c r="M29" i="1"/>
  <c r="L29" i="1"/>
  <c r="F29" i="1"/>
  <c r="E29" i="1"/>
  <c r="D29" i="1"/>
  <c r="C29" i="1"/>
  <c r="N28" i="1"/>
  <c r="M28" i="1"/>
  <c r="L28" i="1"/>
  <c r="F28" i="1"/>
  <c r="E28" i="1"/>
  <c r="D28" i="1"/>
  <c r="C28" i="1"/>
  <c r="N27" i="1"/>
  <c r="M27" i="1"/>
  <c r="L27" i="1"/>
  <c r="F27" i="1"/>
  <c r="E27" i="1"/>
  <c r="D27" i="1"/>
  <c r="C27" i="1"/>
  <c r="N26" i="1"/>
  <c r="M26" i="1"/>
  <c r="L26" i="1"/>
  <c r="F26" i="1"/>
  <c r="E26" i="1"/>
  <c r="D26" i="1"/>
  <c r="C26" i="1"/>
  <c r="N25" i="1"/>
  <c r="M25" i="1"/>
  <c r="L25" i="1"/>
  <c r="F25" i="1"/>
  <c r="E25" i="1"/>
  <c r="D25" i="1"/>
  <c r="C25" i="1"/>
  <c r="N24" i="1"/>
  <c r="M24" i="1"/>
  <c r="L24" i="1"/>
  <c r="F24" i="1"/>
  <c r="E24" i="1"/>
  <c r="D24" i="1"/>
  <c r="C24" i="1"/>
  <c r="N23" i="1"/>
  <c r="M23" i="1"/>
  <c r="L23" i="1"/>
  <c r="F23" i="1"/>
  <c r="E23" i="1"/>
  <c r="D23" i="1"/>
  <c r="C23" i="1"/>
  <c r="N22" i="1"/>
  <c r="M22" i="1"/>
  <c r="L22" i="1"/>
  <c r="F22" i="1"/>
  <c r="E22" i="1"/>
  <c r="D22" i="1"/>
  <c r="C22" i="1"/>
  <c r="N21" i="1"/>
  <c r="M21" i="1"/>
  <c r="L21" i="1"/>
  <c r="F21" i="1"/>
  <c r="E21" i="1"/>
  <c r="D21" i="1"/>
  <c r="C21" i="1"/>
  <c r="N20" i="1"/>
  <c r="M20" i="1"/>
  <c r="L20" i="1"/>
  <c r="F20" i="1"/>
  <c r="E20" i="1"/>
  <c r="D20" i="1"/>
  <c r="C20" i="1"/>
  <c r="H63" i="1" l="1"/>
  <c r="H64" i="1"/>
  <c r="B65" i="1"/>
  <c r="N66" i="1" s="1"/>
  <c r="H60" i="1"/>
  <c r="H59" i="1"/>
  <c r="H55" i="1"/>
  <c r="H24" i="1"/>
  <c r="H32" i="1"/>
  <c r="H52" i="1"/>
  <c r="H40" i="1"/>
  <c r="H62" i="1"/>
  <c r="H61" i="1"/>
  <c r="H56" i="1"/>
  <c r="H58" i="1"/>
  <c r="I54" i="1"/>
  <c r="H49" i="1"/>
  <c r="H35" i="1"/>
  <c r="H53" i="1"/>
  <c r="H57" i="1"/>
  <c r="H29" i="1"/>
  <c r="H43" i="1"/>
  <c r="H30" i="1"/>
  <c r="I33" i="1"/>
  <c r="H21" i="1"/>
  <c r="H22" i="1"/>
  <c r="H37" i="1"/>
  <c r="H27" i="1"/>
  <c r="H46" i="1"/>
  <c r="H38" i="1"/>
  <c r="I45" i="1"/>
  <c r="I31" i="1"/>
  <c r="I47" i="1"/>
  <c r="H20" i="1"/>
  <c r="H28" i="1"/>
  <c r="H36" i="1"/>
  <c r="H44" i="1"/>
  <c r="I48" i="1"/>
  <c r="I34" i="1"/>
  <c r="I50" i="1"/>
  <c r="I51" i="1"/>
  <c r="H23" i="1"/>
  <c r="H39" i="1"/>
  <c r="I25" i="1"/>
  <c r="I41" i="1"/>
  <c r="I26" i="1"/>
  <c r="I42" i="1"/>
</calcChain>
</file>

<file path=xl/sharedStrings.xml><?xml version="1.0" encoding="utf-8"?>
<sst xmlns="http://schemas.openxmlformats.org/spreadsheetml/2006/main" count="804" uniqueCount="564">
  <si>
    <t>Sail No.</t>
    <phoneticPr fontId="2"/>
  </si>
  <si>
    <t>Yacht Name</t>
    <phoneticPr fontId="2"/>
  </si>
  <si>
    <t>Weight</t>
    <phoneticPr fontId="2"/>
  </si>
  <si>
    <t>Category</t>
    <phoneticPr fontId="2"/>
  </si>
  <si>
    <t>証書　Ｎｏ。</t>
    <rPh sb="0" eb="2">
      <t>ショウショ</t>
    </rPh>
    <phoneticPr fontId="2"/>
  </si>
  <si>
    <t>Type</t>
    <phoneticPr fontId="2"/>
  </si>
  <si>
    <t>Spinn</t>
    <phoneticPr fontId="2"/>
  </si>
  <si>
    <t>枚数</t>
    <rPh sb="0" eb="2">
      <t>マイスウ</t>
    </rPh>
    <phoneticPr fontId="2"/>
  </si>
  <si>
    <t>APH</t>
    <phoneticPr fontId="2"/>
  </si>
  <si>
    <t>CDL</t>
    <phoneticPr fontId="2"/>
  </si>
  <si>
    <t>Headsail</t>
    <phoneticPr fontId="2"/>
  </si>
  <si>
    <t>Max</t>
    <phoneticPr fontId="2"/>
  </si>
  <si>
    <t>Mini</t>
    <phoneticPr fontId="2"/>
  </si>
  <si>
    <t>Stability</t>
    <phoneticPr fontId="2"/>
  </si>
  <si>
    <t>Index</t>
    <phoneticPr fontId="2"/>
  </si>
  <si>
    <t>Crew</t>
    <phoneticPr fontId="2"/>
  </si>
  <si>
    <t>(ORC I)</t>
    <phoneticPr fontId="2"/>
  </si>
  <si>
    <t>(ORCC)</t>
    <phoneticPr fontId="2"/>
  </si>
  <si>
    <t>発効日</t>
    <rPh sb="0" eb="3">
      <t>ハッコウビ</t>
    </rPh>
    <phoneticPr fontId="2"/>
  </si>
  <si>
    <t>B&amp;C IMS37CR</t>
  </si>
  <si>
    <t>JPN 5390</t>
  </si>
  <si>
    <t>TOMBOY-1</t>
  </si>
  <si>
    <t>FIRST 27.7</t>
  </si>
  <si>
    <t>JPN 6688</t>
  </si>
  <si>
    <t>KINE KINE FF</t>
  </si>
  <si>
    <t>FINNFLYER 36</t>
  </si>
  <si>
    <t>JPN 3663</t>
  </si>
  <si>
    <t>EBB TIDE</t>
  </si>
  <si>
    <t>MELGES 24</t>
  </si>
  <si>
    <t>VOYGER 5J</t>
  </si>
  <si>
    <t>Auklet 26</t>
  </si>
  <si>
    <t>Thetis-4</t>
  </si>
  <si>
    <t>First40.7</t>
  </si>
  <si>
    <t>JPN 5955</t>
  </si>
  <si>
    <t>GEFION</t>
  </si>
  <si>
    <t>BALTIC 35</t>
  </si>
  <si>
    <t>JPN 5854</t>
  </si>
  <si>
    <t>HAYATE</t>
  </si>
  <si>
    <t>SEAM 31</t>
  </si>
  <si>
    <t>JAM</t>
  </si>
  <si>
    <t>JPN 5275</t>
  </si>
  <si>
    <t>VEGA 7</t>
  </si>
  <si>
    <t>FARR 1020 X</t>
  </si>
  <si>
    <t>JPN 1088</t>
  </si>
  <si>
    <t>INDEPENDENCE 7</t>
  </si>
  <si>
    <t>1D35</t>
  </si>
  <si>
    <t>JPN 6833</t>
  </si>
  <si>
    <t>KINE KINE X4</t>
  </si>
  <si>
    <t>X4^3</t>
  </si>
  <si>
    <t>JPN 6971</t>
  </si>
  <si>
    <t>LADY KANON</t>
  </si>
  <si>
    <t>J-33</t>
  </si>
  <si>
    <t>JPN 6860</t>
  </si>
  <si>
    <t>CRESCENT IV</t>
  </si>
  <si>
    <t>J 121</t>
  </si>
  <si>
    <t>JPN 4252</t>
  </si>
  <si>
    <t>CRESCENT II</t>
  </si>
  <si>
    <t>SEAM 33</t>
  </si>
  <si>
    <t>SHARK X</t>
  </si>
  <si>
    <t>VITE 31</t>
  </si>
  <si>
    <t>JPN 2228</t>
  </si>
  <si>
    <t>Le Grand Bleu</t>
  </si>
  <si>
    <t>X-482</t>
  </si>
  <si>
    <t>JPN 6210</t>
  </si>
  <si>
    <t>RAIA</t>
  </si>
  <si>
    <t>YOUNG99 MOD</t>
  </si>
  <si>
    <t>JPN 1010</t>
  </si>
  <si>
    <t>TRAVIES</t>
  </si>
  <si>
    <t>A31</t>
  </si>
  <si>
    <t>FORTALEZA 2</t>
  </si>
  <si>
    <t>AIOLOS 26+1</t>
  </si>
  <si>
    <t>JPN 6275</t>
  </si>
  <si>
    <t>GRAND BLUE</t>
  </si>
  <si>
    <t>X-35 OD mod</t>
  </si>
  <si>
    <t>AIOLOS 26</t>
  </si>
  <si>
    <t>JPN 7032</t>
  </si>
  <si>
    <t>VOYAGER 5</t>
  </si>
  <si>
    <t>YAMAHA 31S</t>
  </si>
  <si>
    <t>JPN 1403</t>
  </si>
  <si>
    <t>BITTER END</t>
  </si>
  <si>
    <t>SWAN 40</t>
  </si>
  <si>
    <t>CLUB</t>
  </si>
  <si>
    <t>ToT</t>
    <phoneticPr fontId="2"/>
  </si>
  <si>
    <r>
      <t>注</t>
    </r>
    <r>
      <rPr>
        <b/>
        <sz val="11"/>
        <rFont val="ＭＳ Ｐゴシック"/>
        <family val="3"/>
        <charset val="128"/>
      </rPr>
      <t>：APH：オールパーパス・ハンディキャップは各風速、風向において算出されたボートスピードの平均値から求められたハンディキャップで、</t>
    </r>
    <r>
      <rPr>
        <b/>
        <sz val="11"/>
        <color indexed="10"/>
        <rFont val="ＭＳ Ｐゴシック"/>
        <family val="3"/>
        <charset val="128"/>
      </rPr>
      <t xml:space="preserve">
　　</t>
    </r>
    <rPh sb="0" eb="1">
      <t>チュウ</t>
    </rPh>
    <phoneticPr fontId="2"/>
  </si>
  <si>
    <t>　但し、OSRで規程されている荒天用セイルは除外されます。　</t>
    <rPh sb="1" eb="2">
      <t>タダ</t>
    </rPh>
    <rPh sb="8" eb="10">
      <t>キテイ</t>
    </rPh>
    <rPh sb="15" eb="18">
      <t>コウテンヨウ</t>
    </rPh>
    <rPh sb="22" eb="24">
      <t>ジョガイ</t>
    </rPh>
    <phoneticPr fontId="2"/>
  </si>
  <si>
    <t>Mainsail</t>
    <phoneticPr fontId="2"/>
  </si>
  <si>
    <t>Spinnaker</t>
    <phoneticPr fontId="2"/>
  </si>
  <si>
    <t>Above 16.400</t>
    <phoneticPr fontId="2"/>
  </si>
  <si>
    <t>　レース公示、帆走指示書でクルー最小重量が決められた場合、最小重量より少なくてはならない。</t>
    <rPh sb="4" eb="6">
      <t>コウジ</t>
    </rPh>
    <rPh sb="7" eb="12">
      <t>ハンソウシジショ</t>
    </rPh>
    <rPh sb="16" eb="18">
      <t>サイショウ</t>
    </rPh>
    <rPh sb="18" eb="20">
      <t>ジュウリョウ</t>
    </rPh>
    <rPh sb="21" eb="22">
      <t>キ</t>
    </rPh>
    <rPh sb="26" eb="28">
      <t>バアイ</t>
    </rPh>
    <rPh sb="29" eb="31">
      <t>サイショウ</t>
    </rPh>
    <rPh sb="31" eb="33">
      <t>ジュウリョウ</t>
    </rPh>
    <rPh sb="35" eb="36">
      <t>スク</t>
    </rPh>
    <phoneticPr fontId="2"/>
  </si>
  <si>
    <r>
      <rPr>
        <b/>
        <sz val="11"/>
        <color rgb="FFFF0000"/>
        <rFont val="ＭＳ Ｐゴシック"/>
        <family val="3"/>
        <charset val="128"/>
      </rPr>
      <t>注</t>
    </r>
    <r>
      <rPr>
        <b/>
        <sz val="11"/>
        <rFont val="ＭＳ Ｐゴシック"/>
        <family val="3"/>
        <charset val="128"/>
      </rPr>
      <t>：Crew Weight：レース中のクルー合計体重は、最大重量を超えてはならない、（街歩きの軽装で測る）</t>
    </r>
    <r>
      <rPr>
        <b/>
        <sz val="11"/>
        <color rgb="FFFF0000"/>
        <rFont val="ＭＳ Ｐゴシック"/>
        <family val="3"/>
        <charset val="128"/>
      </rPr>
      <t>ORC Rating System 200.1</t>
    </r>
    <rPh sb="0" eb="1">
      <t>チュウ</t>
    </rPh>
    <rPh sb="17" eb="18">
      <t>チュウ</t>
    </rPh>
    <rPh sb="22" eb="24">
      <t>ゴウケイ</t>
    </rPh>
    <rPh sb="24" eb="26">
      <t>タイジュウ</t>
    </rPh>
    <rPh sb="28" eb="30">
      <t>サイダイ</t>
    </rPh>
    <rPh sb="30" eb="32">
      <t>ジュウリョウ</t>
    </rPh>
    <rPh sb="33" eb="34">
      <t>コ</t>
    </rPh>
    <rPh sb="43" eb="44">
      <t>マチ</t>
    </rPh>
    <rPh sb="44" eb="45">
      <t>アル</t>
    </rPh>
    <rPh sb="47" eb="49">
      <t>ケイソウ</t>
    </rPh>
    <rPh sb="50" eb="51">
      <t>ハカ</t>
    </rPh>
    <phoneticPr fontId="2"/>
  </si>
  <si>
    <r>
      <t>注</t>
    </r>
    <r>
      <rPr>
        <b/>
        <sz val="11"/>
        <rFont val="ＭＳ Ｐゴシック"/>
        <family val="3"/>
        <charset val="128"/>
      </rPr>
      <t>：CDL：クラスディビジョンレングスはレースグループを分ける為に使用出来る主要なパラメーターです。</t>
    </r>
    <r>
      <rPr>
        <b/>
        <sz val="11"/>
        <color indexed="10"/>
        <rFont val="ＭＳ Ｐゴシック"/>
        <family val="3"/>
        <charset val="128"/>
      </rPr>
      <t>ORC Race Management 2.5</t>
    </r>
    <rPh sb="0" eb="1">
      <t>チュウ</t>
    </rPh>
    <rPh sb="28" eb="29">
      <t>ワ</t>
    </rPh>
    <rPh sb="31" eb="32">
      <t>タメ</t>
    </rPh>
    <rPh sb="33" eb="35">
      <t>シヨウ</t>
    </rPh>
    <rPh sb="35" eb="37">
      <t>デキ</t>
    </rPh>
    <rPh sb="38" eb="40">
      <t>シュヨウ</t>
    </rPh>
    <phoneticPr fontId="2"/>
  </si>
  <si>
    <r>
      <t>注</t>
    </r>
    <r>
      <rPr>
        <b/>
        <sz val="11"/>
        <rFont val="ＭＳ Ｐゴシック"/>
        <family val="3"/>
        <charset val="128"/>
      </rPr>
      <t>：Headsail,Spinnakerのレース中の搭載枚数は CDLにより最大搭載枚数が定義されています。</t>
    </r>
    <r>
      <rPr>
        <b/>
        <sz val="11"/>
        <color indexed="10"/>
        <rFont val="ＭＳ Ｐゴシック"/>
        <family val="3"/>
        <charset val="128"/>
      </rPr>
      <t>ORC Race Management 2.2 b) iv)</t>
    </r>
    <rPh sb="0" eb="1">
      <t>チュウ</t>
    </rPh>
    <rPh sb="24" eb="25">
      <t>チュウ</t>
    </rPh>
    <rPh sb="26" eb="28">
      <t>トウサイ</t>
    </rPh>
    <rPh sb="28" eb="30">
      <t>マイスウ</t>
    </rPh>
    <rPh sb="38" eb="40">
      <t>サイダイ</t>
    </rPh>
    <rPh sb="40" eb="44">
      <t>トウサイマイスウ</t>
    </rPh>
    <rPh sb="45" eb="47">
      <t>テイギ</t>
    </rPh>
    <phoneticPr fontId="2"/>
  </si>
  <si>
    <r>
      <t>注</t>
    </r>
    <r>
      <rPr>
        <b/>
        <sz val="11"/>
        <rFont val="ＭＳ Ｐゴシック"/>
        <family val="3"/>
        <charset val="128"/>
      </rPr>
      <t>：Stability Index：使用されるレースレースカテゴリーでこの値が重要です。　</t>
    </r>
    <r>
      <rPr>
        <b/>
        <sz val="11"/>
        <color rgb="FFFF0000"/>
        <rFont val="ＭＳ Ｐゴシック"/>
        <family val="3"/>
        <charset val="128"/>
      </rPr>
      <t>OSR 3.04</t>
    </r>
    <rPh sb="0" eb="1">
      <t>チュウ</t>
    </rPh>
    <rPh sb="18" eb="20">
      <t>シヨウ</t>
    </rPh>
    <rPh sb="37" eb="38">
      <t>アタイ</t>
    </rPh>
    <rPh sb="39" eb="41">
      <t>ジュウヨウ</t>
    </rPh>
    <phoneticPr fontId="2"/>
  </si>
  <si>
    <t>NAT</t>
  </si>
  <si>
    <t>CERTN.</t>
  </si>
  <si>
    <t>FILE_ID</t>
  </si>
  <si>
    <t>SAILNUMB</t>
  </si>
  <si>
    <t>NAME</t>
  </si>
  <si>
    <t>TYPE</t>
  </si>
  <si>
    <t>BUILDER</t>
  </si>
  <si>
    <t>DESIGNER</t>
  </si>
  <si>
    <t>YEAR</t>
  </si>
  <si>
    <t>OWNER</t>
  </si>
  <si>
    <t>ADRS1</t>
  </si>
  <si>
    <t>ADRS2</t>
  </si>
  <si>
    <t>C_Type</t>
  </si>
  <si>
    <t>Family</t>
  </si>
  <si>
    <t>D</t>
  </si>
  <si>
    <t>CREW</t>
  </si>
  <si>
    <t>DD_MM_yyYY HH:MM:SS</t>
  </si>
  <si>
    <t>LOA</t>
  </si>
  <si>
    <t>IMSL</t>
  </si>
  <si>
    <t>DRAFT</t>
  </si>
  <si>
    <t>BMAX</t>
  </si>
  <si>
    <t>DSPL</t>
  </si>
  <si>
    <t>INDEX</t>
  </si>
  <si>
    <t>DA</t>
  </si>
  <si>
    <t>GPH</t>
  </si>
  <si>
    <t>TMF</t>
  </si>
  <si>
    <t>ILCGA</t>
  </si>
  <si>
    <t>APHTOT</t>
  </si>
  <si>
    <t>APHTOD</t>
  </si>
  <si>
    <t>WL6</t>
  </si>
  <si>
    <t>WL8</t>
  </si>
  <si>
    <t>WL10</t>
  </si>
  <si>
    <t>WL12</t>
  </si>
  <si>
    <t>WL14</t>
  </si>
  <si>
    <t>WL16</t>
  </si>
  <si>
    <t>WL20</t>
  </si>
  <si>
    <t>OL6</t>
  </si>
  <si>
    <t>OL8</t>
  </si>
  <si>
    <t>OL10</t>
  </si>
  <si>
    <t>OL12</t>
  </si>
  <si>
    <t>OL14</t>
  </si>
  <si>
    <t>OL16</t>
  </si>
  <si>
    <t>OL20</t>
  </si>
  <si>
    <t>CR6</t>
  </si>
  <si>
    <t>CR8</t>
  </si>
  <si>
    <t>CR10</t>
  </si>
  <si>
    <t>CR12</t>
  </si>
  <si>
    <t>CR14</t>
  </si>
  <si>
    <t>CR16</t>
  </si>
  <si>
    <t>CR20</t>
  </si>
  <si>
    <t>NSP6</t>
  </si>
  <si>
    <t>NSP8</t>
  </si>
  <si>
    <t>NSP10</t>
  </si>
  <si>
    <t>NSP12</t>
  </si>
  <si>
    <t>NSP14</t>
  </si>
  <si>
    <t>NSP16</t>
  </si>
  <si>
    <t>NSP20</t>
  </si>
  <si>
    <t>OC6</t>
  </si>
  <si>
    <t>OC8</t>
  </si>
  <si>
    <t>OC10</t>
  </si>
  <si>
    <t>OC12</t>
  </si>
  <si>
    <t>OC14</t>
  </si>
  <si>
    <t>OC16</t>
  </si>
  <si>
    <t>OC20</t>
  </si>
  <si>
    <t>UA6</t>
  </si>
  <si>
    <t>UA8</t>
  </si>
  <si>
    <t>UA10</t>
  </si>
  <si>
    <t>UA12</t>
  </si>
  <si>
    <t>UA14</t>
  </si>
  <si>
    <t>UA16</t>
  </si>
  <si>
    <t>UA20</t>
  </si>
  <si>
    <t>DA6</t>
  </si>
  <si>
    <t>DA8</t>
  </si>
  <si>
    <t>DA10</t>
  </si>
  <si>
    <t>DA12</t>
  </si>
  <si>
    <t>DA14</t>
  </si>
  <si>
    <t>DA16</t>
  </si>
  <si>
    <t>DA20</t>
  </si>
  <si>
    <t>UP6</t>
  </si>
  <si>
    <t>UP8</t>
  </si>
  <si>
    <t>UP10</t>
  </si>
  <si>
    <t>UP12</t>
  </si>
  <si>
    <t>UP14</t>
  </si>
  <si>
    <t>UP16</t>
  </si>
  <si>
    <t>UP20</t>
  </si>
  <si>
    <t>R526</t>
  </si>
  <si>
    <t>R528</t>
  </si>
  <si>
    <t>R5210</t>
  </si>
  <si>
    <t>R5212</t>
  </si>
  <si>
    <t>R5214</t>
  </si>
  <si>
    <t>R5216</t>
  </si>
  <si>
    <t>R5220</t>
  </si>
  <si>
    <t>R606</t>
  </si>
  <si>
    <t>R608</t>
  </si>
  <si>
    <t>R6010</t>
  </si>
  <si>
    <t>R6012</t>
  </si>
  <si>
    <t>R6014</t>
  </si>
  <si>
    <t>R6016</t>
  </si>
  <si>
    <t>R6020</t>
  </si>
  <si>
    <t>R756</t>
  </si>
  <si>
    <t>R758</t>
  </si>
  <si>
    <t>R7510</t>
  </si>
  <si>
    <t>R7512</t>
  </si>
  <si>
    <t>R7514</t>
  </si>
  <si>
    <t>R7516</t>
  </si>
  <si>
    <t>R7520</t>
  </si>
  <si>
    <t>R906</t>
  </si>
  <si>
    <t>R908</t>
  </si>
  <si>
    <t>R9010</t>
  </si>
  <si>
    <t>R9012</t>
  </si>
  <si>
    <t>R9014</t>
  </si>
  <si>
    <t>R9016</t>
  </si>
  <si>
    <t>R9020</t>
  </si>
  <si>
    <t>R1106</t>
  </si>
  <si>
    <t>R1108</t>
  </si>
  <si>
    <t>R11010</t>
  </si>
  <si>
    <t>R11012</t>
  </si>
  <si>
    <t>R11014</t>
  </si>
  <si>
    <t>R11016</t>
  </si>
  <si>
    <t>R11020</t>
  </si>
  <si>
    <t>R1206</t>
  </si>
  <si>
    <t>R1208</t>
  </si>
  <si>
    <t>R12010</t>
  </si>
  <si>
    <t>R12012</t>
  </si>
  <si>
    <t>R12014</t>
  </si>
  <si>
    <t>R12016</t>
  </si>
  <si>
    <t>R12020</t>
  </si>
  <si>
    <t>R1356</t>
  </si>
  <si>
    <t>R1358</t>
  </si>
  <si>
    <t>R13510</t>
  </si>
  <si>
    <t>R13512</t>
  </si>
  <si>
    <t>R13514</t>
  </si>
  <si>
    <t>R13516</t>
  </si>
  <si>
    <t>R13520</t>
  </si>
  <si>
    <t>R1506</t>
  </si>
  <si>
    <t>R1508</t>
  </si>
  <si>
    <t>R15010</t>
  </si>
  <si>
    <t>R15012</t>
  </si>
  <si>
    <t>R15014</t>
  </si>
  <si>
    <t>R15016</t>
  </si>
  <si>
    <t>R15020</t>
  </si>
  <si>
    <t>D6</t>
  </si>
  <si>
    <t>D8</t>
  </si>
  <si>
    <t>D10</t>
  </si>
  <si>
    <t>D12</t>
  </si>
  <si>
    <t>D14</t>
  </si>
  <si>
    <t>D16</t>
  </si>
  <si>
    <t>D20</t>
  </si>
  <si>
    <t>OTNLOW</t>
  </si>
  <si>
    <t>OTNMED</t>
  </si>
  <si>
    <t>OTNHIG</t>
  </si>
  <si>
    <t>ITNLOW</t>
  </si>
  <si>
    <t>ITNMED</t>
  </si>
  <si>
    <t>ITNHIG</t>
  </si>
  <si>
    <t>DH_TOD</t>
  </si>
  <si>
    <t>DH_TOT</t>
  </si>
  <si>
    <t>TMF-OF</t>
  </si>
  <si>
    <t>OSN</t>
  </si>
  <si>
    <t>ReferenceNo</t>
  </si>
  <si>
    <t>CDL</t>
  </si>
  <si>
    <t>DSPS</t>
  </si>
  <si>
    <t>WSS</t>
  </si>
  <si>
    <t>MAIN</t>
  </si>
  <si>
    <t>GENOA</t>
  </si>
  <si>
    <t>SYM</t>
  </si>
  <si>
    <t>ASYM</t>
  </si>
  <si>
    <t>OTDLOW</t>
  </si>
  <si>
    <t>OTDMED</t>
  </si>
  <si>
    <t>OTDHIG</t>
  </si>
  <si>
    <t>ITDLOW</t>
  </si>
  <si>
    <t>ITDMED</t>
  </si>
  <si>
    <t>ITDHIG</t>
  </si>
  <si>
    <t>NS_TOD</t>
  </si>
  <si>
    <t>NS_TOT</t>
  </si>
  <si>
    <t>GNSTOD</t>
  </si>
  <si>
    <t>GNSTOT</t>
  </si>
  <si>
    <t>PREUPD</t>
  </si>
  <si>
    <t>PREDND</t>
  </si>
  <si>
    <t>PREUPT</t>
  </si>
  <si>
    <t>PREDNT</t>
  </si>
  <si>
    <t>JPN</t>
  </si>
  <si>
    <t>JC230010</t>
  </si>
  <si>
    <t>JPN 6184</t>
  </si>
  <si>
    <t>LAHAINA</t>
  </si>
  <si>
    <t>YAMAHA 33S</t>
  </si>
  <si>
    <t>YAMAHA</t>
  </si>
  <si>
    <t>MISAKI</t>
  </si>
  <si>
    <t>R</t>
  </si>
  <si>
    <t>JC230080</t>
  </si>
  <si>
    <t>CARROLL MARINE</t>
  </si>
  <si>
    <t>NELSON/MAREK</t>
  </si>
  <si>
    <t>MIURA</t>
  </si>
  <si>
    <t>JC230100</t>
  </si>
  <si>
    <t>BENETEAU</t>
  </si>
  <si>
    <t>GROUP FINOT</t>
  </si>
  <si>
    <t>SHONAN</t>
  </si>
  <si>
    <t>C</t>
  </si>
  <si>
    <t>JC230120</t>
  </si>
  <si>
    <t>NEW JAPAN YACHT</t>
  </si>
  <si>
    <t>BOTIN&amp;CARKEEK</t>
  </si>
  <si>
    <t>JC230140</t>
  </si>
  <si>
    <t>X-YACHTS</t>
  </si>
  <si>
    <t>NIELS JEPPESEN</t>
  </si>
  <si>
    <t>NISHINAIKAI</t>
  </si>
  <si>
    <t>JC230150</t>
  </si>
  <si>
    <t>TILLOTSON-Pearson</t>
  </si>
  <si>
    <t>R.JOHNSTONE</t>
  </si>
  <si>
    <t>JC230170</t>
  </si>
  <si>
    <t>JPN7009</t>
  </si>
  <si>
    <t>MIkawa Yacht</t>
  </si>
  <si>
    <t>Ichiro Yokoyama</t>
  </si>
  <si>
    <t>S</t>
  </si>
  <si>
    <t>JC230180</t>
  </si>
  <si>
    <t>JC230190</t>
  </si>
  <si>
    <t>JPN  380</t>
  </si>
  <si>
    <t>Beneteau</t>
  </si>
  <si>
    <t>B.FARR</t>
  </si>
  <si>
    <t>MCDELL MARINE</t>
  </si>
  <si>
    <t>JC230210</t>
  </si>
  <si>
    <t>BALTIC YACHT</t>
  </si>
  <si>
    <t>JUDEL/VROLIJK</t>
  </si>
  <si>
    <t>JC230220</t>
  </si>
  <si>
    <t>JPN 372</t>
  </si>
  <si>
    <t>DEVOTI SAILING LTD</t>
  </si>
  <si>
    <t>REICHEL/PUGH</t>
  </si>
  <si>
    <t>JC230230</t>
  </si>
  <si>
    <t>TSUBOI YACHTS</t>
  </si>
  <si>
    <t>I.YOKOYAMA</t>
  </si>
  <si>
    <t>SHONAN HAYAMA</t>
  </si>
  <si>
    <t>JC230240</t>
  </si>
  <si>
    <t>CCF COMPONENTS</t>
  </si>
  <si>
    <t>JOHNSTONE</t>
  </si>
  <si>
    <t>JPN 6293</t>
  </si>
  <si>
    <t>PASTIME 2</t>
  </si>
  <si>
    <t>TY-SEISAKUSHO</t>
  </si>
  <si>
    <t>TOKYO-BAY YBM</t>
  </si>
  <si>
    <t>JC230260</t>
  </si>
  <si>
    <t>Finn Yacht</t>
  </si>
  <si>
    <t>Kari-Johan Strahim</t>
  </si>
  <si>
    <t>JPN  150</t>
  </si>
  <si>
    <t>Tsuboi Yacht</t>
  </si>
  <si>
    <t>Yokoyama/Kanai</t>
  </si>
  <si>
    <t>Miura</t>
  </si>
  <si>
    <t>JC230280</t>
  </si>
  <si>
    <t>X Yacht</t>
  </si>
  <si>
    <t>JC230290</t>
  </si>
  <si>
    <t>JPN 6371</t>
  </si>
  <si>
    <t>CHOUETTE</t>
  </si>
  <si>
    <t>X YACHTS</t>
  </si>
  <si>
    <t>JEPPESEN</t>
  </si>
  <si>
    <t>JC230310</t>
  </si>
  <si>
    <t>NAUTOR</t>
  </si>
  <si>
    <t>G.FRERS</t>
  </si>
  <si>
    <t>JC230320</t>
  </si>
  <si>
    <t>TSUBOI YACHT</t>
  </si>
  <si>
    <t>JC230330</t>
  </si>
  <si>
    <t>Archambault</t>
  </si>
  <si>
    <t>JOUBERT / NIVELT</t>
  </si>
  <si>
    <t>JC230350</t>
  </si>
  <si>
    <t>YACHTING DEVELOP</t>
  </si>
  <si>
    <t>J.YOUNG</t>
  </si>
  <si>
    <t>JC230360</t>
  </si>
  <si>
    <t>JPN6740</t>
  </si>
  <si>
    <t>TY SEISAKUSHO</t>
  </si>
  <si>
    <t>W/L</t>
    <phoneticPr fontId="2"/>
  </si>
  <si>
    <t>16.400-11.691</t>
    <phoneticPr fontId="2"/>
  </si>
  <si>
    <t>11.690-9.861</t>
    <phoneticPr fontId="2"/>
  </si>
  <si>
    <t>Below 9.861</t>
    <phoneticPr fontId="2"/>
  </si>
  <si>
    <t>JI2066</t>
  </si>
  <si>
    <t>JPN 7000</t>
  </si>
  <si>
    <t>J-130</t>
  </si>
  <si>
    <t>TILLOTSON-PEARSON</t>
  </si>
  <si>
    <t>　ORCのシングルナンバーハンディキャップにはオールパーパスハンディキャップ（APH)とウィンドワード・リーワードハンディキャップ（W/L）の</t>
    <phoneticPr fontId="2"/>
  </si>
  <si>
    <r>
      <t xml:space="preserve">JSAF ORC2023 </t>
    </r>
    <r>
      <rPr>
        <b/>
        <i/>
        <u/>
        <sz val="11"/>
        <rFont val="ＭＳ Ｐゴシック"/>
        <family val="3"/>
        <charset val="128"/>
      </rPr>
      <t>一覧表</t>
    </r>
    <rPh sb="13" eb="15">
      <t>イチラン</t>
    </rPh>
    <rPh sb="15" eb="16">
      <t>ヒョウ</t>
    </rPh>
    <phoneticPr fontId="2"/>
  </si>
  <si>
    <r>
      <t>二通りあります。</t>
    </r>
    <r>
      <rPr>
        <b/>
        <sz val="11"/>
        <color rgb="FFFF0000"/>
        <rFont val="ＭＳ Ｐゴシック"/>
        <family val="3"/>
        <charset val="128"/>
      </rPr>
      <t>ORC Race Management 3.3</t>
    </r>
    <r>
      <rPr>
        <b/>
        <sz val="11"/>
        <rFont val="ＭＳ Ｐゴシック"/>
        <family val="3"/>
        <charset val="128"/>
      </rPr>
      <t xml:space="preserve"> </t>
    </r>
    <phoneticPr fontId="2"/>
  </si>
  <si>
    <r>
      <t>　</t>
    </r>
    <r>
      <rPr>
        <b/>
        <sz val="11"/>
        <color rgb="FFFF0000"/>
        <rFont val="ＭＳ Ｐゴシック"/>
        <family val="3"/>
        <charset val="128"/>
      </rPr>
      <t>ORCにはほかにも様々なスコアリング・オプションがあります。運用に関しては、ORCレースマネージメントガイドを参照下さい。</t>
    </r>
    <phoneticPr fontId="2"/>
  </si>
  <si>
    <r>
      <t>注</t>
    </r>
    <r>
      <rPr>
        <b/>
        <sz val="11"/>
        <rFont val="ＭＳ Ｐゴシック"/>
        <family val="3"/>
        <charset val="128"/>
      </rPr>
      <t>：W/L ToTは、上レグと下レグの距離が50:50の場合のハンディキャップとなります。</t>
    </r>
    <rPh sb="0" eb="1">
      <t>チュウ</t>
    </rPh>
    <rPh sb="11" eb="12">
      <t>カミ</t>
    </rPh>
    <rPh sb="15" eb="16">
      <t>シモ</t>
    </rPh>
    <rPh sb="19" eb="21">
      <t>キョリ</t>
    </rPh>
    <rPh sb="28" eb="30">
      <t>バアイ</t>
    </rPh>
    <phoneticPr fontId="2"/>
  </si>
  <si>
    <t>JC220370</t>
  </si>
  <si>
    <t>JPN 6953</t>
  </si>
  <si>
    <t>BIG DREAM</t>
  </si>
  <si>
    <t>SWING 31</t>
  </si>
  <si>
    <t>ICHIRO YOKOYAMA</t>
  </si>
  <si>
    <t>JC230020</t>
  </si>
  <si>
    <t>JPN 6269</t>
  </si>
  <si>
    <t>VITTORIA</t>
  </si>
  <si>
    <t>NEW JAPAN YACHT CO</t>
  </si>
  <si>
    <t>JC230030</t>
  </si>
  <si>
    <t>JPN 4832</t>
  </si>
  <si>
    <t>INDICUM</t>
  </si>
  <si>
    <t>TSUBOI 950IMS</t>
  </si>
  <si>
    <t>JC230201</t>
  </si>
  <si>
    <t>DH</t>
  </si>
  <si>
    <t>DHCL</t>
  </si>
  <si>
    <t>04 04 2023 01:32:38</t>
  </si>
  <si>
    <t>03390002H59</t>
  </si>
  <si>
    <t>30 03 2023 18:46:30</t>
  </si>
  <si>
    <t>03390002F2D</t>
  </si>
  <si>
    <t>04 04 2023 03:54:33</t>
  </si>
  <si>
    <t>03390002H5B</t>
  </si>
  <si>
    <t>01 04 2023 02:29:53</t>
  </si>
  <si>
    <t>03390002FHV</t>
  </si>
  <si>
    <t>29 03 2023 09:26:14</t>
  </si>
  <si>
    <t>03390002ETQ</t>
  </si>
  <si>
    <t>28 03 2023 06:19:36</t>
  </si>
  <si>
    <t>03390002EPN</t>
  </si>
  <si>
    <t>30 03 2023 18:46:37</t>
  </si>
  <si>
    <t>03390002F2E</t>
  </si>
  <si>
    <t>29 03 2023 10:15:01</t>
  </si>
  <si>
    <t>03390002EU0</t>
  </si>
  <si>
    <t>30 03 2023 18:46:45</t>
  </si>
  <si>
    <t>03390002F2F</t>
  </si>
  <si>
    <t>28 03 2023 08:04:50</t>
  </si>
  <si>
    <t>03390002EQF</t>
  </si>
  <si>
    <t>28 03 2023 08:04:56</t>
  </si>
  <si>
    <t>03390002EQH</t>
  </si>
  <si>
    <t>28 03 2023 08:05:05</t>
  </si>
  <si>
    <t>03390002EQI</t>
  </si>
  <si>
    <t>03 04 2023 06:01:37</t>
  </si>
  <si>
    <t>03390002H28</t>
  </si>
  <si>
    <t>29 03 2023 01:06:40</t>
  </si>
  <si>
    <t>03390002ET4</t>
  </si>
  <si>
    <t>04 04 2023 00:39:52</t>
  </si>
  <si>
    <t>03390002H57</t>
  </si>
  <si>
    <t>29 03 2023 01:07:06</t>
  </si>
  <si>
    <t>03390002ET5</t>
  </si>
  <si>
    <t>28 03 2023 06:19:52</t>
  </si>
  <si>
    <t>03390002EPP</t>
  </si>
  <si>
    <t>28 03 2023 08:05:19</t>
  </si>
  <si>
    <t>03390002EQK</t>
  </si>
  <si>
    <t>28 03 2023 07:29:55</t>
  </si>
  <si>
    <t>03390002EQ2</t>
  </si>
  <si>
    <t>29 03 2023 09:26:28</t>
  </si>
  <si>
    <t>03390002ETS</t>
  </si>
  <si>
    <t>29 03 2023 09:26:35</t>
  </si>
  <si>
    <t>03390002ETT</t>
  </si>
  <si>
    <t>28 03 2023 08:05:36</t>
  </si>
  <si>
    <t>03390002EQM</t>
  </si>
  <si>
    <t>28 03 2023 06:20:06</t>
  </si>
  <si>
    <t>03390002EPR</t>
  </si>
  <si>
    <t>28 03 2023 06:20:12</t>
  </si>
  <si>
    <t>03390002EPS</t>
  </si>
  <si>
    <t>29 03 2023 09:26:42</t>
  </si>
  <si>
    <t>03390002ETU</t>
  </si>
  <si>
    <t>DHIN</t>
  </si>
  <si>
    <t>31 03 2023 00:58:05</t>
  </si>
  <si>
    <t>03390002F2J</t>
  </si>
  <si>
    <t>Double Hand</t>
    <phoneticPr fontId="2"/>
  </si>
  <si>
    <t>JC230050</t>
  </si>
  <si>
    <t>JPN 304</t>
  </si>
  <si>
    <t>BAGUS</t>
  </si>
  <si>
    <t>ROWEN</t>
  </si>
  <si>
    <t>04 04 2023 13:40:30</t>
  </si>
  <si>
    <t>03390002H87</t>
  </si>
  <si>
    <t>JC230301</t>
  </si>
  <si>
    <t>04 04 2023 23:12:11</t>
  </si>
  <si>
    <t>03390002H9F</t>
  </si>
  <si>
    <t>JC230340</t>
  </si>
  <si>
    <t>JPN 5030</t>
  </si>
  <si>
    <t>CASSANDRE</t>
  </si>
  <si>
    <t>IMX 38</t>
  </si>
  <si>
    <t>04 04 2023 13:40:37</t>
  </si>
  <si>
    <t>03390002H88</t>
  </si>
  <si>
    <t>JC230380</t>
  </si>
  <si>
    <t>JPN 6925</t>
  </si>
  <si>
    <t>CHLORIS</t>
  </si>
  <si>
    <t>MIKAWA YACHT</t>
  </si>
  <si>
    <t>14 04 2023 10:12:57</t>
  </si>
  <si>
    <t>03390002HTQ</t>
  </si>
  <si>
    <t>JC230390</t>
  </si>
  <si>
    <t>JPN 6320</t>
  </si>
  <si>
    <t>FUHTA DE PASSER</t>
  </si>
  <si>
    <t>VITE 31BK</t>
  </si>
  <si>
    <t>Tsuboi YACHT</t>
  </si>
  <si>
    <t>I.yokoyama/kanai</t>
  </si>
  <si>
    <t>14 04 2023 00:32:38</t>
  </si>
  <si>
    <t>03390002HSS</t>
  </si>
  <si>
    <t>JC230410</t>
  </si>
  <si>
    <t>JPN-146</t>
  </si>
  <si>
    <t>KIHO</t>
  </si>
  <si>
    <t>POGO 40 S3</t>
  </si>
  <si>
    <t>POGO Structures</t>
  </si>
  <si>
    <t>FINOT</t>
  </si>
  <si>
    <t>20 04 2023 00:58:32</t>
  </si>
  <si>
    <t>03390002IQA</t>
  </si>
  <si>
    <t>JC230110</t>
  </si>
  <si>
    <t>JPN 6793</t>
  </si>
  <si>
    <t>MISS NIPPON VIII</t>
  </si>
  <si>
    <t>FIRST 40</t>
  </si>
  <si>
    <t>Farr Yacht Design</t>
  </si>
  <si>
    <t>21 04 2023 23:58:39</t>
  </si>
  <si>
    <t>03390002J16</t>
  </si>
  <si>
    <t>JC230420</t>
  </si>
  <si>
    <t>JPN 3387</t>
  </si>
  <si>
    <t>BASIC</t>
  </si>
  <si>
    <t>17 05 2023 05:58:28</t>
  </si>
  <si>
    <t>03390002LVV</t>
  </si>
  <si>
    <t>JC230430</t>
  </si>
  <si>
    <t>JPN 6643</t>
  </si>
  <si>
    <t>FUCHUR II</t>
  </si>
  <si>
    <t>DEHLER 41 DB</t>
  </si>
  <si>
    <t>DEHLER</t>
  </si>
  <si>
    <t>12 05 2023 11:43:36</t>
  </si>
  <si>
    <t>03390002LIT</t>
  </si>
  <si>
    <t>JI2067</t>
  </si>
  <si>
    <t>JPN 1122</t>
  </si>
  <si>
    <t>1122TREKKEE</t>
  </si>
  <si>
    <t>ELLIOTT 13 CUSTOM</t>
  </si>
  <si>
    <t>WINDS</t>
  </si>
  <si>
    <t>G.ELLIOTT</t>
  </si>
  <si>
    <t>JAPAN</t>
  </si>
  <si>
    <t>29 04 2023 11:04:16</t>
  </si>
  <si>
    <t>03390002JUV</t>
  </si>
  <si>
    <t>JC230400</t>
  </si>
  <si>
    <t>JPN 5797</t>
  </si>
  <si>
    <t>Zipang</t>
  </si>
  <si>
    <t>TSUBOI 1030 MOD</t>
  </si>
  <si>
    <t>I. YOKOYAMA</t>
  </si>
  <si>
    <t>04 06 2023 03:18:51</t>
  </si>
  <si>
    <t>03390002NLK</t>
  </si>
  <si>
    <t>JC230440</t>
  </si>
  <si>
    <t>JPN 6958</t>
  </si>
  <si>
    <t>Goshawk</t>
  </si>
  <si>
    <t>Swan48</t>
  </si>
  <si>
    <t>Nautor</t>
  </si>
  <si>
    <t>German Freas</t>
  </si>
  <si>
    <t>27 05 2023 13:38:47</t>
  </si>
  <si>
    <t>03390002MW6</t>
  </si>
  <si>
    <t>JC230450</t>
  </si>
  <si>
    <t>JPN 4228</t>
  </si>
  <si>
    <t>TOM BOY</t>
  </si>
  <si>
    <t>J/V 35 CR</t>
  </si>
  <si>
    <t>TSUBOI</t>
  </si>
  <si>
    <t>NISHINAIKAI HIROSHIMA</t>
  </si>
  <si>
    <t>16 06 2023 10:37:55</t>
  </si>
  <si>
    <t>03390002OJU</t>
  </si>
  <si>
    <t>23027A</t>
  </si>
  <si>
    <t>JC23027A</t>
  </si>
  <si>
    <t>02 07 2023 00:57:03</t>
  </si>
  <si>
    <t>03390002PIT</t>
  </si>
  <si>
    <t>JC230470</t>
  </si>
  <si>
    <t>JPN 6813</t>
  </si>
  <si>
    <t>BETTER THAN MOST</t>
  </si>
  <si>
    <t>SWING 34</t>
  </si>
  <si>
    <t>I YOKOYAMA</t>
  </si>
  <si>
    <t>TOKYOWAN</t>
  </si>
  <si>
    <t>02 07 2023 00:57:09</t>
  </si>
  <si>
    <t>03390002PIU</t>
  </si>
  <si>
    <t>JI2065</t>
  </si>
  <si>
    <t>JPN 6301</t>
  </si>
  <si>
    <t>Miranda</t>
  </si>
  <si>
    <t>X-41</t>
  </si>
  <si>
    <t>NAIKAI</t>
  </si>
  <si>
    <t>27 06 2023 08:08:44</t>
  </si>
  <si>
    <t>03390002P7E</t>
  </si>
  <si>
    <t>JC230251</t>
  </si>
  <si>
    <t>10 07 2023 23:12:15</t>
  </si>
  <si>
    <t>03390002Q0D</t>
  </si>
  <si>
    <t>JC230510</t>
  </si>
  <si>
    <t>JPN  6541</t>
  </si>
  <si>
    <t>PLUMERIA</t>
  </si>
  <si>
    <t>VITE 312</t>
  </si>
  <si>
    <t>TY Seisakusho</t>
  </si>
  <si>
    <t>Shonan</t>
  </si>
  <si>
    <t>21 07 2023 05:34:36</t>
  </si>
  <si>
    <t>03390002QK4</t>
  </si>
  <si>
    <t>JC230520</t>
  </si>
  <si>
    <t>JPN 6033</t>
  </si>
  <si>
    <t>FRIENDS</t>
  </si>
  <si>
    <t>YAMAHA 30S N</t>
  </si>
  <si>
    <t>21 07 2023 05:34:41</t>
  </si>
  <si>
    <t>03390002QK5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</si>
</sst>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_);[Red]\(0\)"/>
    <numFmt numFmtId="178" formatCode="[$-409]d\-mmm;@"/>
    <numFmt numFmtId="179" formatCode="0.0000"/>
    <numFmt numFmtId="180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2"/>
      <color indexed="2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6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177" fontId="1" fillId="2" borderId="0" xfId="0" applyNumberFormat="1" applyFont="1" applyFill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78" fontId="14" fillId="4" borderId="8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4" fontId="5" fillId="2" borderId="4" xfId="0" applyNumberFormat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177" fontId="15" fillId="2" borderId="0" xfId="0" applyNumberFormat="1" applyFont="1" applyFill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8" fontId="14" fillId="4" borderId="11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vertical="center"/>
    </xf>
    <xf numFmtId="177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180" fontId="6" fillId="4" borderId="7" xfId="0" applyNumberFormat="1" applyFont="1" applyFill="1" applyBorder="1" applyAlignment="1">
      <alignment horizontal="center" vertical="center"/>
    </xf>
    <xf numFmtId="179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180" fontId="6" fillId="4" borderId="5" xfId="0" applyNumberFormat="1" applyFont="1" applyFill="1" applyBorder="1" applyAlignment="1">
      <alignment horizontal="center" vertical="center"/>
    </xf>
    <xf numFmtId="179" fontId="6" fillId="4" borderId="5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77" fontId="6" fillId="4" borderId="12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/>
    </xf>
    <xf numFmtId="177" fontId="6" fillId="4" borderId="7" xfId="0" applyNumberFormat="1" applyFont="1" applyFill="1" applyBorder="1" applyAlignment="1">
      <alignment horizontal="center"/>
    </xf>
    <xf numFmtId="177" fontId="6" fillId="4" borderId="5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179" fontId="16" fillId="4" borderId="5" xfId="0" applyNumberFormat="1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center" vertical="center"/>
    </xf>
    <xf numFmtId="177" fontId="16" fillId="4" borderId="13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180" fontId="16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178" fontId="17" fillId="4" borderId="11" xfId="0" applyNumberFormat="1" applyFont="1" applyFill="1" applyBorder="1" applyAlignment="1">
      <alignment horizontal="center"/>
    </xf>
    <xf numFmtId="179" fontId="6" fillId="4" borderId="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179" fontId="6" fillId="4" borderId="13" xfId="0" applyNumberFormat="1" applyFont="1" applyFill="1" applyBorder="1" applyAlignment="1">
      <alignment horizontal="center" vertical="center"/>
    </xf>
    <xf numFmtId="176" fontId="6" fillId="4" borderId="13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180" fontId="6" fillId="4" borderId="13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8" fontId="14" fillId="4" borderId="16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179" fontId="6" fillId="4" borderId="14" xfId="0" applyNumberFormat="1" applyFont="1" applyFill="1" applyBorder="1" applyAlignment="1">
      <alignment horizontal="center" vertical="center"/>
    </xf>
    <xf numFmtId="176" fontId="6" fillId="4" borderId="14" xfId="0" applyNumberFormat="1" applyFont="1" applyFill="1" applyBorder="1" applyAlignment="1">
      <alignment horizontal="center" vertical="center"/>
    </xf>
    <xf numFmtId="177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180" fontId="6" fillId="4" borderId="14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178" fontId="14" fillId="4" borderId="2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3"/>
  <sheetViews>
    <sheetView tabSelected="1" topLeftCell="A30" zoomScale="98" zoomScaleNormal="98" workbookViewId="0">
      <selection activeCell="B63" sqref="B63:O64"/>
    </sheetView>
  </sheetViews>
  <sheetFormatPr defaultColWidth="9" defaultRowHeight="12.9" x14ac:dyDescent="0.3"/>
  <cols>
    <col min="1" max="1" width="3.62890625" style="25" customWidth="1"/>
    <col min="2" max="2" width="14.47265625" style="3" customWidth="1"/>
    <col min="3" max="4" width="21.62890625" style="6" customWidth="1"/>
    <col min="5" max="6" width="8.62890625" style="35" customWidth="1"/>
    <col min="7" max="7" width="9.734375" style="35" customWidth="1"/>
    <col min="8" max="9" width="9" style="40" customWidth="1"/>
    <col min="10" max="12" width="9" style="8"/>
    <col min="13" max="13" width="11" style="8" customWidth="1"/>
    <col min="14" max="15" width="9.734375" style="9" customWidth="1"/>
    <col min="16" max="16" width="1.26171875" style="3" customWidth="1"/>
    <col min="17" max="17" width="5.26171875" style="3" customWidth="1"/>
    <col min="18" max="16384" width="9" style="3"/>
  </cols>
  <sheetData>
    <row r="1" spans="1:16" ht="7.5" customHeight="1" x14ac:dyDescent="0.3">
      <c r="A1" s="22"/>
      <c r="B1" s="1"/>
      <c r="C1" s="2"/>
      <c r="D1" s="2"/>
      <c r="E1" s="33"/>
      <c r="F1" s="33"/>
      <c r="G1" s="33"/>
      <c r="H1" s="37"/>
      <c r="I1" s="37"/>
      <c r="J1" s="1"/>
      <c r="K1" s="1"/>
      <c r="L1" s="1"/>
      <c r="M1" s="1"/>
      <c r="N1" s="1"/>
      <c r="O1" s="1"/>
      <c r="P1" s="1"/>
    </row>
    <row r="2" spans="1:16" ht="14.25" customHeight="1" x14ac:dyDescent="0.45">
      <c r="A2" s="22"/>
      <c r="B2" s="26"/>
      <c r="C2" s="27"/>
      <c r="D2" s="29" t="s">
        <v>83</v>
      </c>
      <c r="E2" s="32"/>
      <c r="F2" s="32"/>
      <c r="G2" s="31"/>
      <c r="H2" s="41"/>
      <c r="I2" s="41"/>
      <c r="J2" s="10"/>
      <c r="K2" s="10"/>
      <c r="L2" s="10"/>
      <c r="M2" s="10"/>
      <c r="N2" s="1"/>
      <c r="O2" s="1"/>
      <c r="P2" s="1"/>
    </row>
    <row r="3" spans="1:16" ht="14.25" customHeight="1" x14ac:dyDescent="0.45">
      <c r="A3" s="22"/>
      <c r="B3" s="26" t="s">
        <v>366</v>
      </c>
      <c r="C3" s="27"/>
      <c r="D3" s="30" t="s">
        <v>365</v>
      </c>
      <c r="E3" s="32"/>
      <c r="F3" s="32"/>
      <c r="G3" s="31"/>
      <c r="H3" s="41"/>
      <c r="I3" s="41"/>
      <c r="J3" s="10"/>
      <c r="K3" s="10"/>
      <c r="L3" s="10"/>
      <c r="M3" s="10"/>
      <c r="N3" s="1"/>
      <c r="O3" s="1"/>
      <c r="P3" s="1"/>
    </row>
    <row r="4" spans="1:16" ht="14.25" customHeight="1" x14ac:dyDescent="0.45">
      <c r="A4" s="22"/>
      <c r="B4" s="26" t="s">
        <v>439</v>
      </c>
      <c r="C4" s="27"/>
      <c r="D4" s="30" t="s">
        <v>367</v>
      </c>
      <c r="E4" s="32"/>
      <c r="F4" s="32"/>
      <c r="G4" s="31"/>
      <c r="H4" s="41"/>
      <c r="I4" s="41"/>
      <c r="J4" s="10"/>
      <c r="K4" s="10"/>
      <c r="L4" s="10"/>
      <c r="M4" s="10"/>
      <c r="N4" s="1"/>
      <c r="O4" s="1"/>
      <c r="P4" s="1"/>
    </row>
    <row r="5" spans="1:16" ht="14.25" customHeight="1" x14ac:dyDescent="0.45">
      <c r="A5" s="22"/>
      <c r="B5" s="26"/>
      <c r="C5" s="78">
        <f ca="1">TODAY()</f>
        <v>45128</v>
      </c>
      <c r="D5" s="29" t="s">
        <v>369</v>
      </c>
      <c r="E5" s="32"/>
      <c r="F5" s="32"/>
      <c r="G5" s="31"/>
      <c r="H5" s="41"/>
      <c r="I5" s="41"/>
      <c r="J5" s="10"/>
      <c r="K5" s="10"/>
      <c r="L5" s="10"/>
      <c r="M5" s="10"/>
      <c r="N5" s="1"/>
      <c r="O5" s="1"/>
      <c r="P5" s="1"/>
    </row>
    <row r="6" spans="1:16" ht="14.25" customHeight="1" x14ac:dyDescent="0.45">
      <c r="A6" s="22"/>
      <c r="B6" s="26"/>
      <c r="C6" s="78"/>
      <c r="D6" s="30" t="s">
        <v>368</v>
      </c>
      <c r="E6" s="32"/>
      <c r="F6" s="32"/>
      <c r="G6" s="31"/>
      <c r="H6" s="41"/>
      <c r="I6" s="41"/>
      <c r="J6" s="10"/>
      <c r="K6" s="10"/>
      <c r="L6" s="10"/>
      <c r="M6" s="10"/>
      <c r="N6" s="1"/>
      <c r="O6" s="1"/>
      <c r="P6" s="1"/>
    </row>
    <row r="7" spans="1:16" ht="14.25" customHeight="1" x14ac:dyDescent="0.45">
      <c r="A7" s="22"/>
      <c r="B7" s="26"/>
      <c r="C7" s="27"/>
      <c r="D7" s="29" t="s">
        <v>90</v>
      </c>
      <c r="E7" s="32"/>
      <c r="F7" s="32"/>
      <c r="G7" s="31"/>
      <c r="H7" s="41"/>
      <c r="I7" s="41"/>
      <c r="J7" s="10"/>
      <c r="K7" s="10"/>
      <c r="L7" s="10"/>
      <c r="M7" s="10"/>
      <c r="N7" s="1"/>
      <c r="O7" s="1"/>
      <c r="P7" s="1"/>
    </row>
    <row r="8" spans="1:16" ht="14.25" customHeight="1" x14ac:dyDescent="0.45">
      <c r="A8" s="22"/>
      <c r="B8" s="26"/>
      <c r="C8" s="28"/>
      <c r="D8" s="29" t="s">
        <v>91</v>
      </c>
      <c r="E8" s="31"/>
      <c r="F8" s="31"/>
      <c r="G8" s="31"/>
      <c r="H8" s="41"/>
      <c r="I8" s="41"/>
      <c r="J8" s="10"/>
      <c r="K8" s="10"/>
      <c r="L8" s="10"/>
      <c r="M8" s="10"/>
      <c r="N8" s="1"/>
      <c r="O8" s="1"/>
      <c r="P8" s="1"/>
    </row>
    <row r="9" spans="1:16" ht="14.25" customHeight="1" x14ac:dyDescent="0.45">
      <c r="A9" s="22"/>
      <c r="B9" s="26"/>
      <c r="C9" s="27"/>
      <c r="D9" s="48" t="s">
        <v>84</v>
      </c>
      <c r="E9" s="49"/>
      <c r="F9" s="49"/>
      <c r="G9" s="49"/>
      <c r="H9" s="50"/>
      <c r="I9" s="41"/>
      <c r="J9" s="10"/>
      <c r="K9" s="10"/>
      <c r="L9" s="10"/>
      <c r="M9" s="10"/>
      <c r="N9" s="1"/>
      <c r="O9" s="1"/>
      <c r="P9" s="1"/>
    </row>
    <row r="10" spans="1:16" ht="14.25" customHeight="1" x14ac:dyDescent="0.45">
      <c r="A10" s="22"/>
      <c r="B10" s="26"/>
      <c r="C10" s="27"/>
      <c r="D10" s="30" t="s">
        <v>9</v>
      </c>
      <c r="E10" s="111" t="s">
        <v>87</v>
      </c>
      <c r="F10" s="112"/>
      <c r="G10" s="111" t="s">
        <v>358</v>
      </c>
      <c r="H10" s="112"/>
      <c r="I10" s="111" t="s">
        <v>359</v>
      </c>
      <c r="J10" s="112"/>
      <c r="K10" s="111" t="s">
        <v>360</v>
      </c>
      <c r="L10" s="111"/>
      <c r="M10" s="10"/>
      <c r="N10" s="1"/>
      <c r="O10" s="1"/>
      <c r="P10" s="1"/>
    </row>
    <row r="11" spans="1:16" ht="14.25" customHeight="1" x14ac:dyDescent="0.45">
      <c r="A11" s="22"/>
      <c r="B11" s="26"/>
      <c r="C11" s="27"/>
      <c r="D11" s="30" t="s">
        <v>85</v>
      </c>
      <c r="E11" s="111">
        <v>2</v>
      </c>
      <c r="F11" s="112"/>
      <c r="G11" s="111">
        <v>2</v>
      </c>
      <c r="H11" s="112"/>
      <c r="I11" s="111">
        <v>2</v>
      </c>
      <c r="J11" s="112"/>
      <c r="K11" s="111">
        <v>2</v>
      </c>
      <c r="L11" s="111"/>
      <c r="M11" s="10"/>
      <c r="N11" s="1"/>
      <c r="O11" s="1"/>
      <c r="P11" s="1"/>
    </row>
    <row r="12" spans="1:16" ht="14.25" customHeight="1" x14ac:dyDescent="0.45">
      <c r="A12" s="22"/>
      <c r="B12" s="26"/>
      <c r="C12" s="27"/>
      <c r="D12" s="30" t="s">
        <v>10</v>
      </c>
      <c r="E12" s="111">
        <v>8</v>
      </c>
      <c r="F12" s="112"/>
      <c r="G12" s="111">
        <v>7</v>
      </c>
      <c r="H12" s="112"/>
      <c r="I12" s="111">
        <v>6</v>
      </c>
      <c r="J12" s="112"/>
      <c r="K12" s="111">
        <v>5</v>
      </c>
      <c r="L12" s="111"/>
      <c r="M12" s="10"/>
      <c r="N12" s="1"/>
      <c r="O12" s="1"/>
      <c r="P12" s="1"/>
    </row>
    <row r="13" spans="1:16" ht="14.25" customHeight="1" x14ac:dyDescent="0.45">
      <c r="A13" s="22"/>
      <c r="B13" s="26"/>
      <c r="C13" s="28"/>
      <c r="D13" s="30" t="s">
        <v>86</v>
      </c>
      <c r="E13" s="111">
        <v>6</v>
      </c>
      <c r="F13" s="112"/>
      <c r="G13" s="111">
        <v>5</v>
      </c>
      <c r="H13" s="112"/>
      <c r="I13" s="111">
        <v>5</v>
      </c>
      <c r="J13" s="112"/>
      <c r="K13" s="111">
        <v>4</v>
      </c>
      <c r="L13" s="111"/>
      <c r="M13" s="10"/>
      <c r="N13" s="1"/>
      <c r="O13" s="1"/>
      <c r="P13" s="1"/>
    </row>
    <row r="14" spans="1:16" ht="14.25" customHeight="1" x14ac:dyDescent="0.45">
      <c r="A14" s="22"/>
      <c r="B14" s="26"/>
      <c r="C14" s="28"/>
      <c r="D14" s="30" t="s">
        <v>89</v>
      </c>
      <c r="E14" s="32"/>
      <c r="F14" s="32"/>
      <c r="G14" s="31"/>
      <c r="H14" s="41"/>
      <c r="I14" s="41"/>
      <c r="J14" s="10"/>
      <c r="K14" s="10"/>
      <c r="L14" s="10"/>
      <c r="M14" s="10"/>
      <c r="N14" s="1"/>
      <c r="O14" s="1"/>
      <c r="P14" s="1"/>
    </row>
    <row r="15" spans="1:16" ht="14.25" customHeight="1" x14ac:dyDescent="0.45">
      <c r="A15" s="22"/>
      <c r="B15" s="26"/>
      <c r="C15" s="27"/>
      <c r="D15" s="29" t="s">
        <v>88</v>
      </c>
      <c r="E15" s="33"/>
      <c r="F15" s="33"/>
      <c r="G15" s="33"/>
      <c r="H15" s="37"/>
      <c r="I15" s="37"/>
      <c r="J15" s="10"/>
      <c r="K15" s="10"/>
      <c r="L15" s="10"/>
      <c r="M15" s="10"/>
      <c r="N15" s="1"/>
      <c r="O15" s="1"/>
      <c r="P15" s="1"/>
    </row>
    <row r="16" spans="1:16" ht="14.25" customHeight="1" x14ac:dyDescent="0.45">
      <c r="A16" s="22"/>
      <c r="B16" s="26"/>
      <c r="C16" s="27"/>
      <c r="D16" s="29" t="s">
        <v>92</v>
      </c>
      <c r="E16" s="33"/>
      <c r="F16" s="33"/>
      <c r="G16" s="33"/>
      <c r="H16" s="37"/>
      <c r="I16" s="37"/>
      <c r="J16" s="10"/>
      <c r="K16" s="10"/>
      <c r="L16" s="10"/>
      <c r="M16" s="10"/>
      <c r="N16" s="1"/>
      <c r="O16" s="1"/>
      <c r="P16" s="1"/>
    </row>
    <row r="17" spans="1:16" ht="14.25" customHeight="1" thickBot="1" x14ac:dyDescent="0.5">
      <c r="A17" s="22"/>
      <c r="B17" s="26"/>
      <c r="C17" s="27"/>
      <c r="D17" s="29"/>
      <c r="E17" s="33"/>
      <c r="F17" s="33"/>
      <c r="G17" s="33"/>
      <c r="H17" s="37"/>
      <c r="I17" s="37"/>
      <c r="J17" s="10"/>
      <c r="K17" s="10"/>
      <c r="L17" s="10"/>
      <c r="M17" s="10"/>
      <c r="N17" s="1"/>
      <c r="O17" s="1"/>
      <c r="P17" s="1"/>
    </row>
    <row r="18" spans="1:16" ht="14.25" customHeight="1" x14ac:dyDescent="0.45">
      <c r="A18" s="22"/>
      <c r="B18" s="11"/>
      <c r="C18" s="12"/>
      <c r="D18" s="12"/>
      <c r="E18" s="72" t="s">
        <v>8</v>
      </c>
      <c r="F18" s="73" t="s">
        <v>357</v>
      </c>
      <c r="G18" s="47"/>
      <c r="H18" s="51" t="s">
        <v>10</v>
      </c>
      <c r="I18" s="51" t="s">
        <v>6</v>
      </c>
      <c r="J18" s="45" t="s">
        <v>15</v>
      </c>
      <c r="K18" s="46" t="s">
        <v>2</v>
      </c>
      <c r="L18" s="14" t="s">
        <v>13</v>
      </c>
      <c r="M18" s="14"/>
      <c r="N18" s="13"/>
      <c r="O18" s="42"/>
      <c r="P18" s="1"/>
    </row>
    <row r="19" spans="1:16" s="5" customFormat="1" ht="14.25" customHeight="1" thickBot="1" x14ac:dyDescent="0.35">
      <c r="A19" s="23"/>
      <c r="B19" s="105" t="s">
        <v>0</v>
      </c>
      <c r="C19" s="4" t="s">
        <v>1</v>
      </c>
      <c r="D19" s="4" t="s">
        <v>5</v>
      </c>
      <c r="E19" s="106" t="s">
        <v>82</v>
      </c>
      <c r="F19" s="106" t="s">
        <v>82</v>
      </c>
      <c r="G19" s="106" t="s">
        <v>9</v>
      </c>
      <c r="H19" s="107" t="s">
        <v>7</v>
      </c>
      <c r="I19" s="107" t="s">
        <v>7</v>
      </c>
      <c r="J19" s="4" t="s">
        <v>11</v>
      </c>
      <c r="K19" s="4" t="s">
        <v>12</v>
      </c>
      <c r="L19" s="4" t="s">
        <v>14</v>
      </c>
      <c r="M19" s="4" t="s">
        <v>4</v>
      </c>
      <c r="N19" s="4" t="s">
        <v>3</v>
      </c>
      <c r="O19" s="108" t="s">
        <v>18</v>
      </c>
      <c r="P19" s="4"/>
    </row>
    <row r="20" spans="1:16" s="5" customFormat="1" ht="14.25" customHeight="1" x14ac:dyDescent="0.3">
      <c r="A20" s="23">
        <f>ROW()-19</f>
        <v>1</v>
      </c>
      <c r="B20" s="64" t="str">
        <f>RMS!D2</f>
        <v>JPN 1122</v>
      </c>
      <c r="C20" s="53" t="str">
        <f>RMS!E2</f>
        <v>1122TREKKEE</v>
      </c>
      <c r="D20" s="53" t="str">
        <f>RMS!F2</f>
        <v>ELLIOTT 13 CUSTOM</v>
      </c>
      <c r="E20" s="59">
        <f>RMS!AC2</f>
        <v>1.2362</v>
      </c>
      <c r="F20" s="59">
        <f>RMS!AA2</f>
        <v>1.0002</v>
      </c>
      <c r="G20" s="60">
        <f>RMS!FE2</f>
        <v>10.815</v>
      </c>
      <c r="H20" s="74" t="str">
        <f>IF(G20&lt;9.861,"5",IF(AND(G20&gt;=9.861,G20&lt;=11.69),"6",IF(AND(G20&gt;=11.691,G20&lt;=16.4),"7","8")))</f>
        <v>6</v>
      </c>
      <c r="I20" s="74" t="str">
        <f>IF(G20&lt;9.861,"4",IF(AND(G20&gt;=9.861,G20&lt;=11.69),"5",IF(AND(G20&gt;=11.691,G20&lt;=16.4),"5","6")))</f>
        <v>5</v>
      </c>
      <c r="J20" s="54">
        <f>RMS!Q2</f>
        <v>170</v>
      </c>
      <c r="K20" s="76">
        <v>120</v>
      </c>
      <c r="L20" s="58">
        <f>RMS!X2</f>
        <v>129.80000000000001</v>
      </c>
      <c r="M20" s="53" t="str">
        <f>RMS!C2</f>
        <v>JI2067</v>
      </c>
      <c r="N20" s="66" t="str">
        <f>RMS!O2</f>
        <v>DHIN</v>
      </c>
      <c r="O20" s="43">
        <f>DATE(RIGHT(RMS!R2,4),MID(RMS!R2,4,2),LEFT(RMS!R2,2))</f>
        <v>120</v>
      </c>
      <c r="P20" s="4"/>
    </row>
    <row r="21" spans="1:16" s="5" customFormat="1" ht="14.25" customHeight="1" x14ac:dyDescent="0.3">
      <c r="A21" s="23">
        <f t="shared" ref="A21:A60" si="0">ROW()-19</f>
        <v>2</v>
      </c>
      <c r="B21" s="65" t="str">
        <f>RMS!D3</f>
        <v>JPN 304</v>
      </c>
      <c r="C21" s="55" t="str">
        <f>RMS!E3</f>
        <v>BAGUS</v>
      </c>
      <c r="D21" s="55" t="str">
        <f>RMS!F3</f>
        <v>MELGES 24</v>
      </c>
      <c r="E21" s="62">
        <f>RMS!AC3</f>
        <v>1.0474000000000001</v>
      </c>
      <c r="F21" s="62">
        <f>RMS!AA3</f>
        <v>0.83440000000000003</v>
      </c>
      <c r="G21" s="63">
        <f>RMS!FE3</f>
        <v>6.6139999999999999</v>
      </c>
      <c r="H21" s="75" t="str">
        <f t="shared" ref="H21:H45" si="1">IF(G21&lt;9.861,"5",IF(AND(G21&gt;=9.861,G21&lt;=11.69),"6",IF(AND(G21&gt;=11.691,G21&lt;=16.4),"7","8")))</f>
        <v>5</v>
      </c>
      <c r="I21" s="75" t="str">
        <f>IF(G21&lt;9.861,"4",IF(AND(G21&gt;=9.861,G21&lt;=11.69),"5",IF(AND(G21&gt;=11.691,G21&lt;=16.4),"5","6")))</f>
        <v>4</v>
      </c>
      <c r="J21" s="57">
        <f>RMS!Q3</f>
        <v>170</v>
      </c>
      <c r="K21" s="77">
        <v>120</v>
      </c>
      <c r="L21" s="61">
        <f>RMS!X3</f>
        <v>103.8</v>
      </c>
      <c r="M21" s="55" t="str">
        <f>RMS!C3</f>
        <v>JC230050</v>
      </c>
      <c r="N21" s="67" t="str">
        <f>RMS!O3</f>
        <v>DHCL</v>
      </c>
      <c r="O21" s="52">
        <f>DATE(RIGHT(RMS!R3,4),MID(RMS!R3,4,2),LEFT(RMS!R3,2))</f>
        <v>95</v>
      </c>
      <c r="P21" s="4"/>
    </row>
    <row r="22" spans="1:16" s="5" customFormat="1" ht="14.25" customHeight="1" x14ac:dyDescent="0.3">
      <c r="A22" s="23">
        <f t="shared" si="0"/>
        <v>3</v>
      </c>
      <c r="B22" s="65" t="str">
        <f>RMS!D4</f>
        <v>JPN 3387</v>
      </c>
      <c r="C22" s="55" t="str">
        <f>RMS!E4</f>
        <v>BASIC</v>
      </c>
      <c r="D22" s="55" t="str">
        <f>RMS!F4</f>
        <v>SEAM 31</v>
      </c>
      <c r="E22" s="62">
        <f>RMS!AC4</f>
        <v>1.0561</v>
      </c>
      <c r="F22" s="62">
        <f>RMS!AA4</f>
        <v>0.86729999999999996</v>
      </c>
      <c r="G22" s="63">
        <f>RMS!FE4</f>
        <v>8.1809999999999992</v>
      </c>
      <c r="H22" s="75" t="str">
        <f t="shared" si="1"/>
        <v>5</v>
      </c>
      <c r="I22" s="75" t="str">
        <f t="shared" ref="I22:I60" si="2">IF(G22&lt;9.861,"4",IF(AND(G22&gt;=9.861,G22&lt;=11.69),"5",IF(AND(G22&gt;=11.691,G22&lt;=16.4),"5","6")))</f>
        <v>4</v>
      </c>
      <c r="J22" s="57">
        <f>RMS!Q4</f>
        <v>170</v>
      </c>
      <c r="K22" s="77">
        <v>120</v>
      </c>
      <c r="L22" s="61">
        <f>RMS!X4</f>
        <v>116.7</v>
      </c>
      <c r="M22" s="55" t="str">
        <f>RMS!C4</f>
        <v>JC230420</v>
      </c>
      <c r="N22" s="67" t="str">
        <f>RMS!O4</f>
        <v>DHCL</v>
      </c>
      <c r="O22" s="52">
        <f>DATE(RIGHT(RMS!R4,4),MID(RMS!R4,4,2),LEFT(RMS!R4,2))</f>
        <v>138</v>
      </c>
      <c r="P22" s="4"/>
    </row>
    <row r="23" spans="1:16" s="5" customFormat="1" ht="14.25" customHeight="1" x14ac:dyDescent="0.3">
      <c r="A23" s="23">
        <f t="shared" si="0"/>
        <v>4</v>
      </c>
      <c r="B23" s="65" t="str">
        <f>RMS!D5</f>
        <v>JPN 6813</v>
      </c>
      <c r="C23" s="55" t="str">
        <f>RMS!E5</f>
        <v>BETTER THAN MOST</v>
      </c>
      <c r="D23" s="55" t="str">
        <f>RMS!F5</f>
        <v>SWING 34</v>
      </c>
      <c r="E23" s="62">
        <f>RMS!AC5</f>
        <v>1.0259</v>
      </c>
      <c r="F23" s="62">
        <f>RMS!AA5</f>
        <v>0.83599999999999997</v>
      </c>
      <c r="G23" s="63">
        <f>RMS!FE5</f>
        <v>7.9569999999999999</v>
      </c>
      <c r="H23" s="75" t="str">
        <f t="shared" si="1"/>
        <v>5</v>
      </c>
      <c r="I23" s="75" t="str">
        <f t="shared" si="2"/>
        <v>4</v>
      </c>
      <c r="J23" s="57">
        <f>RMS!Q5</f>
        <v>170</v>
      </c>
      <c r="K23" s="77">
        <v>120</v>
      </c>
      <c r="L23" s="61">
        <f>RMS!X5</f>
        <v>110</v>
      </c>
      <c r="M23" s="55" t="str">
        <f>RMS!C5</f>
        <v>JC230470</v>
      </c>
      <c r="N23" s="67" t="str">
        <f>RMS!O5</f>
        <v>DHCL</v>
      </c>
      <c r="O23" s="52">
        <f>DATE(RIGHT(RMS!R5,4),MID(RMS!R5,4,2),LEFT(RMS!R5,2))</f>
        <v>184</v>
      </c>
      <c r="P23" s="4"/>
    </row>
    <row r="24" spans="1:16" s="5" customFormat="1" ht="14.25" customHeight="1" x14ac:dyDescent="0.3">
      <c r="A24" s="23">
        <f t="shared" si="0"/>
        <v>5</v>
      </c>
      <c r="B24" s="65" t="str">
        <f>RMS!D6</f>
        <v>JPN 6953</v>
      </c>
      <c r="C24" s="55" t="str">
        <f>RMS!E6</f>
        <v>BIG DREAM</v>
      </c>
      <c r="D24" s="55" t="str">
        <f>RMS!F6</f>
        <v>SWING 31</v>
      </c>
      <c r="E24" s="62">
        <f>RMS!AC6</f>
        <v>1.0112000000000001</v>
      </c>
      <c r="F24" s="62">
        <f>RMS!AA6</f>
        <v>0.82809999999999995</v>
      </c>
      <c r="G24" s="63">
        <f>RMS!FE6</f>
        <v>7.4580000000000002</v>
      </c>
      <c r="H24" s="75" t="str">
        <f t="shared" si="1"/>
        <v>5</v>
      </c>
      <c r="I24" s="75" t="str">
        <f t="shared" si="2"/>
        <v>4</v>
      </c>
      <c r="J24" s="57">
        <f>RMS!Q6</f>
        <v>170</v>
      </c>
      <c r="K24" s="77">
        <v>120</v>
      </c>
      <c r="L24" s="61">
        <f>RMS!X6</f>
        <v>112.4</v>
      </c>
      <c r="M24" s="55" t="str">
        <f>RMS!C6</f>
        <v>JC220370</v>
      </c>
      <c r="N24" s="67" t="str">
        <f>RMS!O6</f>
        <v>DHCL</v>
      </c>
      <c r="O24" s="52">
        <f>DATE(RIGHT(RMS!R6,4),MID(RMS!R6,4,2),LEFT(RMS!R6,2))</f>
        <v>95</v>
      </c>
      <c r="P24" s="4"/>
    </row>
    <row r="25" spans="1:16" s="5" customFormat="1" ht="14.25" customHeight="1" x14ac:dyDescent="0.3">
      <c r="A25" s="23">
        <f t="shared" si="0"/>
        <v>6</v>
      </c>
      <c r="B25" s="65" t="str">
        <f>RMS!D7</f>
        <v>JPN 1403</v>
      </c>
      <c r="C25" s="55" t="str">
        <f>RMS!E7</f>
        <v>BITTER END</v>
      </c>
      <c r="D25" s="55" t="str">
        <f>RMS!F7</f>
        <v>SWAN 40</v>
      </c>
      <c r="E25" s="62">
        <f>RMS!AC7</f>
        <v>1.0749</v>
      </c>
      <c r="F25" s="62">
        <f>RMS!AA7</f>
        <v>0.87649999999999995</v>
      </c>
      <c r="G25" s="63">
        <f>RMS!FE7</f>
        <v>9.2810000000000006</v>
      </c>
      <c r="H25" s="75" t="str">
        <f t="shared" si="1"/>
        <v>5</v>
      </c>
      <c r="I25" s="75" t="str">
        <f t="shared" si="2"/>
        <v>4</v>
      </c>
      <c r="J25" s="57">
        <f>RMS!Q7</f>
        <v>170</v>
      </c>
      <c r="K25" s="77">
        <v>120</v>
      </c>
      <c r="L25" s="61">
        <f>RMS!X7</f>
        <v>119.1</v>
      </c>
      <c r="M25" s="55" t="str">
        <f>RMS!C7</f>
        <v>JC230310</v>
      </c>
      <c r="N25" s="67" t="str">
        <f>RMS!O7</f>
        <v>DHCL</v>
      </c>
      <c r="O25" s="52">
        <f>DATE(RIGHT(RMS!R7,4),MID(RMS!R7,4,2),LEFT(RMS!R7,2))</f>
        <v>89</v>
      </c>
      <c r="P25" s="4"/>
    </row>
    <row r="26" spans="1:16" s="5" customFormat="1" ht="14.25" customHeight="1" x14ac:dyDescent="0.3">
      <c r="A26" s="23">
        <f t="shared" si="0"/>
        <v>7</v>
      </c>
      <c r="B26" s="65" t="str">
        <f>RMS!D8</f>
        <v>JPN 5030</v>
      </c>
      <c r="C26" s="55" t="str">
        <f>RMS!E8</f>
        <v>CASSANDRE</v>
      </c>
      <c r="D26" s="55" t="str">
        <f>RMS!F8</f>
        <v>IMX 38</v>
      </c>
      <c r="E26" s="62">
        <f>RMS!AC8</f>
        <v>1.0913999999999999</v>
      </c>
      <c r="F26" s="62">
        <f>RMS!AA8</f>
        <v>0.89359999999999995</v>
      </c>
      <c r="G26" s="63">
        <f>RMS!FE8</f>
        <v>9.0009999999999994</v>
      </c>
      <c r="H26" s="75" t="str">
        <f t="shared" si="1"/>
        <v>5</v>
      </c>
      <c r="I26" s="75" t="str">
        <f t="shared" si="2"/>
        <v>4</v>
      </c>
      <c r="J26" s="57">
        <f>RMS!Q8</f>
        <v>170</v>
      </c>
      <c r="K26" s="77">
        <v>120</v>
      </c>
      <c r="L26" s="61">
        <f>RMS!X8</f>
        <v>115.1</v>
      </c>
      <c r="M26" s="55" t="str">
        <f>RMS!C8</f>
        <v>JC230340</v>
      </c>
      <c r="N26" s="67" t="str">
        <f>RMS!O8</f>
        <v>DHCL</v>
      </c>
      <c r="O26" s="52">
        <f>DATE(RIGHT(RMS!R8,4),MID(RMS!R8,4,2),LEFT(RMS!R8,2))</f>
        <v>95</v>
      </c>
      <c r="P26" s="4"/>
    </row>
    <row r="27" spans="1:16" s="5" customFormat="1" ht="14.25" customHeight="1" x14ac:dyDescent="0.3">
      <c r="A27" s="23">
        <f t="shared" si="0"/>
        <v>8</v>
      </c>
      <c r="B27" s="65" t="str">
        <f>RMS!D9</f>
        <v>JPN 6925</v>
      </c>
      <c r="C27" s="55" t="str">
        <f>RMS!E9</f>
        <v>CHLORIS</v>
      </c>
      <c r="D27" s="55" t="str">
        <f>RMS!F9</f>
        <v>AIOLOS 26</v>
      </c>
      <c r="E27" s="62">
        <f>RMS!AC9</f>
        <v>0.98370000000000002</v>
      </c>
      <c r="F27" s="62">
        <f>RMS!AA9</f>
        <v>0.80479999999999996</v>
      </c>
      <c r="G27" s="63">
        <f>RMS!FE9</f>
        <v>7.3440000000000003</v>
      </c>
      <c r="H27" s="75" t="str">
        <f t="shared" si="1"/>
        <v>5</v>
      </c>
      <c r="I27" s="75" t="str">
        <f t="shared" si="2"/>
        <v>4</v>
      </c>
      <c r="J27" s="57">
        <f>RMS!Q9</f>
        <v>170</v>
      </c>
      <c r="K27" s="77">
        <v>120</v>
      </c>
      <c r="L27" s="61">
        <f>RMS!X9</f>
        <v>123.7</v>
      </c>
      <c r="M27" s="55" t="str">
        <f>RMS!C9</f>
        <v>JC230380</v>
      </c>
      <c r="N27" s="67" t="str">
        <f>RMS!O9</f>
        <v>DHCL</v>
      </c>
      <c r="O27" s="52">
        <f>DATE(RIGHT(RMS!R9,4),MID(RMS!R9,4,2),LEFT(RMS!R9,2))</f>
        <v>105</v>
      </c>
      <c r="P27" s="4"/>
    </row>
    <row r="28" spans="1:16" s="5" customFormat="1" ht="14.25" customHeight="1" x14ac:dyDescent="0.3">
      <c r="A28" s="23">
        <f t="shared" si="0"/>
        <v>9</v>
      </c>
      <c r="B28" s="65" t="str">
        <f>RMS!D10</f>
        <v>JPN 6371</v>
      </c>
      <c r="C28" s="55" t="str">
        <f>RMS!E10</f>
        <v>CHOUETTE</v>
      </c>
      <c r="D28" s="55" t="str">
        <f>RMS!F10</f>
        <v>SEAM 33</v>
      </c>
      <c r="E28" s="62">
        <f>RMS!AC10</f>
        <v>1.0907</v>
      </c>
      <c r="F28" s="62">
        <f>RMS!AA10</f>
        <v>0.89200000000000002</v>
      </c>
      <c r="G28" s="63">
        <f>RMS!FE10</f>
        <v>8.57</v>
      </c>
      <c r="H28" s="75" t="str">
        <f t="shared" si="1"/>
        <v>5</v>
      </c>
      <c r="I28" s="75" t="str">
        <f t="shared" si="2"/>
        <v>4</v>
      </c>
      <c r="J28" s="57">
        <f>RMS!Q10</f>
        <v>170</v>
      </c>
      <c r="K28" s="77">
        <v>120</v>
      </c>
      <c r="L28" s="61">
        <f>RMS!X10</f>
        <v>123.1</v>
      </c>
      <c r="M28" s="55" t="str">
        <f>RMS!C10</f>
        <v>JC230290</v>
      </c>
      <c r="N28" s="67" t="str">
        <f>RMS!O10</f>
        <v>DHCL</v>
      </c>
      <c r="O28" s="52">
        <f>DATE(RIGHT(RMS!R10,4),MID(RMS!R10,4,2),LEFT(RMS!R10,2))</f>
        <v>89</v>
      </c>
      <c r="P28" s="4"/>
    </row>
    <row r="29" spans="1:16" s="5" customFormat="1" ht="14.25" customHeight="1" x14ac:dyDescent="0.3">
      <c r="A29" s="23">
        <f t="shared" si="0"/>
        <v>10</v>
      </c>
      <c r="B29" s="65" t="str">
        <f>RMS!D11</f>
        <v>JPN 4252</v>
      </c>
      <c r="C29" s="55" t="str">
        <f>RMS!E11</f>
        <v>CRESCENT II</v>
      </c>
      <c r="D29" s="55" t="str">
        <f>RMS!F11</f>
        <v>SEAM 33</v>
      </c>
      <c r="E29" s="62">
        <f>RMS!AC11</f>
        <v>1.0808</v>
      </c>
      <c r="F29" s="62">
        <f>RMS!AA11</f>
        <v>0.87709999999999999</v>
      </c>
      <c r="G29" s="63">
        <f>RMS!FE11</f>
        <v>8.4260000000000002</v>
      </c>
      <c r="H29" s="75" t="str">
        <f t="shared" si="1"/>
        <v>5</v>
      </c>
      <c r="I29" s="75" t="str">
        <f t="shared" si="2"/>
        <v>4</v>
      </c>
      <c r="J29" s="57">
        <f>RMS!Q11</f>
        <v>170</v>
      </c>
      <c r="K29" s="77">
        <v>120</v>
      </c>
      <c r="L29" s="61">
        <f>RMS!X11</f>
        <v>124.3</v>
      </c>
      <c r="M29" s="55" t="str">
        <f>RMS!C11</f>
        <v>JC230230</v>
      </c>
      <c r="N29" s="67" t="str">
        <f>RMS!O11</f>
        <v>DHCL</v>
      </c>
      <c r="O29" s="52">
        <f>DATE(RIGHT(RMS!R11,4),MID(RMS!R11,4,2),LEFT(RMS!R11,2))</f>
        <v>89</v>
      </c>
      <c r="P29" s="4"/>
    </row>
    <row r="30" spans="1:16" s="5" customFormat="1" ht="14.25" customHeight="1" x14ac:dyDescent="0.3">
      <c r="A30" s="23">
        <f t="shared" si="0"/>
        <v>11</v>
      </c>
      <c r="B30" s="65" t="str">
        <f>RMS!D12</f>
        <v>JPN 6860</v>
      </c>
      <c r="C30" s="55" t="str">
        <f>RMS!E12</f>
        <v>CRESCENT IV</v>
      </c>
      <c r="D30" s="55" t="str">
        <f>RMS!F12</f>
        <v>J 121</v>
      </c>
      <c r="E30" s="62">
        <f>RMS!AC12</f>
        <v>1.2216</v>
      </c>
      <c r="F30" s="62">
        <f>RMS!AA12</f>
        <v>0.99329999999999996</v>
      </c>
      <c r="G30" s="63">
        <f>RMS!FE12</f>
        <v>11.282</v>
      </c>
      <c r="H30" s="75" t="str">
        <f t="shared" si="1"/>
        <v>6</v>
      </c>
      <c r="I30" s="75" t="str">
        <f t="shared" si="2"/>
        <v>5</v>
      </c>
      <c r="J30" s="57">
        <f>RMS!Q12</f>
        <v>170</v>
      </c>
      <c r="K30" s="77">
        <v>120</v>
      </c>
      <c r="L30" s="61">
        <f>RMS!X12</f>
        <v>122.5</v>
      </c>
      <c r="M30" s="55" t="str">
        <f>RMS!C12</f>
        <v>JC230240</v>
      </c>
      <c r="N30" s="67" t="str">
        <f>RMS!O12</f>
        <v>DHCL</v>
      </c>
      <c r="O30" s="52">
        <f>DATE(RIGHT(RMS!R12,4),MID(RMS!R12,4,2),LEFT(RMS!R12,2))</f>
        <v>88</v>
      </c>
      <c r="P30" s="4"/>
    </row>
    <row r="31" spans="1:16" s="5" customFormat="1" ht="14.25" customHeight="1" x14ac:dyDescent="0.3">
      <c r="A31" s="23">
        <f t="shared" si="0"/>
        <v>12</v>
      </c>
      <c r="B31" s="65" t="str">
        <f>RMS!D13</f>
        <v>JPN 3663</v>
      </c>
      <c r="C31" s="55" t="str">
        <f>RMS!E13</f>
        <v>EBB TIDE</v>
      </c>
      <c r="D31" s="55" t="str">
        <f>RMS!F13</f>
        <v>B&amp;C IMS37CR</v>
      </c>
      <c r="E31" s="62">
        <f>RMS!AC13</f>
        <v>1.1236999999999999</v>
      </c>
      <c r="F31" s="62">
        <f>RMS!AA13</f>
        <v>0.91090000000000004</v>
      </c>
      <c r="G31" s="63">
        <f>RMS!FE13</f>
        <v>8.8680000000000003</v>
      </c>
      <c r="H31" s="75" t="str">
        <f t="shared" si="1"/>
        <v>5</v>
      </c>
      <c r="I31" s="75" t="str">
        <f t="shared" si="2"/>
        <v>4</v>
      </c>
      <c r="J31" s="57">
        <f>RMS!Q13</f>
        <v>170</v>
      </c>
      <c r="K31" s="77">
        <v>120</v>
      </c>
      <c r="L31" s="61">
        <f>RMS!X13</f>
        <v>147.30000000000001</v>
      </c>
      <c r="M31" s="55" t="str">
        <f>RMS!C13</f>
        <v>JC230120</v>
      </c>
      <c r="N31" s="67" t="str">
        <f>RMS!O13</f>
        <v>DHCL</v>
      </c>
      <c r="O31" s="52">
        <f>DATE(RIGHT(RMS!R13,4),MID(RMS!R13,4,2),LEFT(RMS!R13,2))</f>
        <v>90</v>
      </c>
      <c r="P31" s="4"/>
    </row>
    <row r="32" spans="1:16" s="5" customFormat="1" ht="14.25" customHeight="1" x14ac:dyDescent="0.3">
      <c r="A32" s="23">
        <f t="shared" si="0"/>
        <v>13</v>
      </c>
      <c r="B32" s="65" t="str">
        <f>RMS!D14</f>
        <v>JPN6740</v>
      </c>
      <c r="C32" s="55" t="str">
        <f>RMS!E14</f>
        <v>FORTALEZA 2</v>
      </c>
      <c r="D32" s="55" t="str">
        <f>RMS!F14</f>
        <v>AIOLOS 26+1</v>
      </c>
      <c r="E32" s="62">
        <f>RMS!AC14</f>
        <v>0.99450000000000005</v>
      </c>
      <c r="F32" s="62">
        <f>RMS!AA14</f>
        <v>0.81720000000000004</v>
      </c>
      <c r="G32" s="63">
        <f>RMS!FE14</f>
        <v>7.2910000000000004</v>
      </c>
      <c r="H32" s="75" t="str">
        <f t="shared" si="1"/>
        <v>5</v>
      </c>
      <c r="I32" s="75" t="str">
        <f t="shared" si="2"/>
        <v>4</v>
      </c>
      <c r="J32" s="57">
        <f>RMS!Q14</f>
        <v>170</v>
      </c>
      <c r="K32" s="77">
        <v>120</v>
      </c>
      <c r="L32" s="61">
        <f>RMS!X14</f>
        <v>123.5</v>
      </c>
      <c r="M32" s="55" t="str">
        <f>RMS!C14</f>
        <v>JC230360</v>
      </c>
      <c r="N32" s="67" t="str">
        <f>RMS!O14</f>
        <v>DHCL</v>
      </c>
      <c r="O32" s="52">
        <f>DATE(RIGHT(RMS!R14,4),MID(RMS!R14,4,2),LEFT(RMS!R14,2))</f>
        <v>89</v>
      </c>
      <c r="P32" s="4"/>
    </row>
    <row r="33" spans="1:16" s="5" customFormat="1" ht="14.25" customHeight="1" x14ac:dyDescent="0.3">
      <c r="A33" s="23">
        <f t="shared" si="0"/>
        <v>14</v>
      </c>
      <c r="B33" s="65" t="str">
        <f>RMS!D15</f>
        <v>JPN 6033</v>
      </c>
      <c r="C33" s="55" t="str">
        <f>RMS!E15</f>
        <v>FRIENDS</v>
      </c>
      <c r="D33" s="55" t="str">
        <f>RMS!F15</f>
        <v>YAMAHA 30S N</v>
      </c>
      <c r="E33" s="62">
        <f>RMS!AC15</f>
        <v>1.0450999999999999</v>
      </c>
      <c r="F33" s="62">
        <f>RMS!AA15</f>
        <v>0.85760000000000003</v>
      </c>
      <c r="G33" s="63">
        <f>RMS!FE15</f>
        <v>8.0429999999999993</v>
      </c>
      <c r="H33" s="75" t="str">
        <f t="shared" si="1"/>
        <v>5</v>
      </c>
      <c r="I33" s="75" t="str">
        <f t="shared" si="2"/>
        <v>4</v>
      </c>
      <c r="J33" s="57">
        <f>RMS!Q15</f>
        <v>170</v>
      </c>
      <c r="K33" s="77">
        <v>120</v>
      </c>
      <c r="L33" s="61">
        <f>RMS!X15</f>
        <v>129.4</v>
      </c>
      <c r="M33" s="55" t="str">
        <f>RMS!C15</f>
        <v>JC230520</v>
      </c>
      <c r="N33" s="67" t="str">
        <f>RMS!O15</f>
        <v>DHCL</v>
      </c>
      <c r="O33" s="52">
        <f>DATE(RIGHT(RMS!R15,4),MID(RMS!R15,4,2),LEFT(RMS!R15,2))</f>
        <v>203</v>
      </c>
      <c r="P33" s="4"/>
    </row>
    <row r="34" spans="1:16" s="5" customFormat="1" ht="14.25" customHeight="1" x14ac:dyDescent="0.3">
      <c r="A34" s="23">
        <f t="shared" si="0"/>
        <v>15</v>
      </c>
      <c r="B34" s="65" t="str">
        <f>RMS!D16</f>
        <v>JPN 6643</v>
      </c>
      <c r="C34" s="55" t="str">
        <f>RMS!E16</f>
        <v>FUCHUR II</v>
      </c>
      <c r="D34" s="55" t="str">
        <f>RMS!F16</f>
        <v>DEHLER 41 DB</v>
      </c>
      <c r="E34" s="62">
        <f>RMS!AC16</f>
        <v>1.1692</v>
      </c>
      <c r="F34" s="62">
        <f>RMS!AA16</f>
        <v>0.93840000000000001</v>
      </c>
      <c r="G34" s="63">
        <f>RMS!FE16</f>
        <v>10.606</v>
      </c>
      <c r="H34" s="75" t="str">
        <f t="shared" si="1"/>
        <v>6</v>
      </c>
      <c r="I34" s="75" t="str">
        <f t="shared" si="2"/>
        <v>5</v>
      </c>
      <c r="J34" s="57">
        <f>RMS!Q16</f>
        <v>170</v>
      </c>
      <c r="K34" s="77">
        <v>120</v>
      </c>
      <c r="L34" s="61">
        <f>RMS!X16</f>
        <v>126.3</v>
      </c>
      <c r="M34" s="55" t="str">
        <f>RMS!C16</f>
        <v>JC230430</v>
      </c>
      <c r="N34" s="67" t="str">
        <f>RMS!O16</f>
        <v>DHCL</v>
      </c>
      <c r="O34" s="52">
        <f>DATE(RIGHT(RMS!R16,4),MID(RMS!R16,4,2),LEFT(RMS!R16,2))</f>
        <v>133</v>
      </c>
      <c r="P34" s="4"/>
    </row>
    <row r="35" spans="1:16" s="5" customFormat="1" ht="14.25" customHeight="1" x14ac:dyDescent="0.3">
      <c r="A35" s="23">
        <f t="shared" si="0"/>
        <v>16</v>
      </c>
      <c r="B35" s="65" t="str">
        <f>RMS!D17</f>
        <v>JPN 6320</v>
      </c>
      <c r="C35" s="55" t="str">
        <f>RMS!E17</f>
        <v>FUHTA DE PASSER</v>
      </c>
      <c r="D35" s="55" t="str">
        <f>RMS!F17</f>
        <v>VITE 31BK</v>
      </c>
      <c r="E35" s="62">
        <f>RMS!AC17</f>
        <v>1.0632999999999999</v>
      </c>
      <c r="F35" s="62">
        <f>RMS!AA17</f>
        <v>0.87390000000000001</v>
      </c>
      <c r="G35" s="63">
        <f>RMS!FE17</f>
        <v>8.18</v>
      </c>
      <c r="H35" s="75" t="str">
        <f t="shared" si="1"/>
        <v>5</v>
      </c>
      <c r="I35" s="75" t="str">
        <f t="shared" si="2"/>
        <v>4</v>
      </c>
      <c r="J35" s="57">
        <f>RMS!Q17</f>
        <v>170</v>
      </c>
      <c r="K35" s="77">
        <v>120</v>
      </c>
      <c r="L35" s="61">
        <f>RMS!X17</f>
        <v>128.19999999999999</v>
      </c>
      <c r="M35" s="55" t="str">
        <f>RMS!C17</f>
        <v>JC230390</v>
      </c>
      <c r="N35" s="67" t="str">
        <f>RMS!O17</f>
        <v>DHCL</v>
      </c>
      <c r="O35" s="52">
        <f>DATE(RIGHT(RMS!R17,4),MID(RMS!R17,4,2),LEFT(RMS!R17,2))</f>
        <v>105</v>
      </c>
      <c r="P35" s="4"/>
    </row>
    <row r="36" spans="1:16" s="5" customFormat="1" ht="14.25" customHeight="1" x14ac:dyDescent="0.3">
      <c r="A36" s="23">
        <f t="shared" si="0"/>
        <v>17</v>
      </c>
      <c r="B36" s="65" t="str">
        <f>RMS!D18</f>
        <v>JPN 5955</v>
      </c>
      <c r="C36" s="55" t="str">
        <f>RMS!E18</f>
        <v>GEFION</v>
      </c>
      <c r="D36" s="55" t="str">
        <f>RMS!F18</f>
        <v>BALTIC 35</v>
      </c>
      <c r="E36" s="62">
        <f>RMS!AC18</f>
        <v>1.0107999999999999</v>
      </c>
      <c r="F36" s="62">
        <f>RMS!AA18</f>
        <v>0.82879999999999998</v>
      </c>
      <c r="G36" s="63">
        <f>RMS!FE18</f>
        <v>8.0589999999999993</v>
      </c>
      <c r="H36" s="75" t="str">
        <f t="shared" si="1"/>
        <v>5</v>
      </c>
      <c r="I36" s="75" t="str">
        <f t="shared" si="2"/>
        <v>4</v>
      </c>
      <c r="J36" s="57">
        <f>RMS!Q18</f>
        <v>170</v>
      </c>
      <c r="K36" s="77">
        <v>120</v>
      </c>
      <c r="L36" s="61">
        <f>RMS!X18</f>
        <v>114.4</v>
      </c>
      <c r="M36" s="55" t="str">
        <f>RMS!C18</f>
        <v>JC230210</v>
      </c>
      <c r="N36" s="67" t="str">
        <f>RMS!O18</f>
        <v>DHCL</v>
      </c>
      <c r="O36" s="52">
        <f>DATE(RIGHT(RMS!R18,4),MID(RMS!R18,4,2),LEFT(RMS!R18,2))</f>
        <v>89</v>
      </c>
      <c r="P36" s="4"/>
    </row>
    <row r="37" spans="1:16" s="5" customFormat="1" ht="14.25" customHeight="1" x14ac:dyDescent="0.3">
      <c r="A37" s="23">
        <f t="shared" si="0"/>
        <v>18</v>
      </c>
      <c r="B37" s="65" t="str">
        <f>RMS!D19</f>
        <v>JPN 6958</v>
      </c>
      <c r="C37" s="55" t="str">
        <f>RMS!E19</f>
        <v>Goshawk</v>
      </c>
      <c r="D37" s="55" t="str">
        <f>RMS!F19</f>
        <v>Swan48</v>
      </c>
      <c r="E37" s="62">
        <f>RMS!AC19</f>
        <v>1.2559</v>
      </c>
      <c r="F37" s="62">
        <f>RMS!AA19</f>
        <v>1.0127999999999999</v>
      </c>
      <c r="G37" s="63">
        <f>RMS!FE19</f>
        <v>12.473000000000001</v>
      </c>
      <c r="H37" s="75" t="str">
        <f t="shared" si="1"/>
        <v>7</v>
      </c>
      <c r="I37" s="75" t="str">
        <f t="shared" si="2"/>
        <v>5</v>
      </c>
      <c r="J37" s="57">
        <f>RMS!Q19</f>
        <v>170</v>
      </c>
      <c r="K37" s="77">
        <v>120</v>
      </c>
      <c r="L37" s="61">
        <f>RMS!X19</f>
        <v>129.30000000000001</v>
      </c>
      <c r="M37" s="55" t="str">
        <f>RMS!C19</f>
        <v>JC230440</v>
      </c>
      <c r="N37" s="67" t="str">
        <f>RMS!O19</f>
        <v>DHCL</v>
      </c>
      <c r="O37" s="52">
        <f>DATE(RIGHT(RMS!R19,4),MID(RMS!R19,4,2),LEFT(RMS!R19,2))</f>
        <v>148</v>
      </c>
      <c r="P37" s="4"/>
    </row>
    <row r="38" spans="1:16" s="5" customFormat="1" ht="14.25" customHeight="1" x14ac:dyDescent="0.3">
      <c r="A38" s="23">
        <f t="shared" si="0"/>
        <v>19</v>
      </c>
      <c r="B38" s="65" t="str">
        <f>RMS!D20</f>
        <v>JPN 6275</v>
      </c>
      <c r="C38" s="55" t="str">
        <f>RMS!E20</f>
        <v>GRAND BLUE</v>
      </c>
      <c r="D38" s="55" t="str">
        <f>RMS!F20</f>
        <v>X-35 OD mod</v>
      </c>
      <c r="E38" s="62">
        <f>RMS!AC20</f>
        <v>1.0985</v>
      </c>
      <c r="F38" s="62">
        <f>RMS!AA20</f>
        <v>0.89229999999999998</v>
      </c>
      <c r="G38" s="63">
        <f>RMS!FE20</f>
        <v>8.6150000000000002</v>
      </c>
      <c r="H38" s="75" t="str">
        <f t="shared" si="1"/>
        <v>5</v>
      </c>
      <c r="I38" s="75" t="str">
        <f t="shared" si="2"/>
        <v>4</v>
      </c>
      <c r="J38" s="57">
        <f>RMS!Q20</f>
        <v>170</v>
      </c>
      <c r="K38" s="77">
        <v>120</v>
      </c>
      <c r="L38" s="61">
        <f>RMS!X20</f>
        <v>125.7</v>
      </c>
      <c r="M38" s="55" t="str">
        <f>RMS!C20</f>
        <v>JC230301</v>
      </c>
      <c r="N38" s="67" t="str">
        <f>RMS!O20</f>
        <v>DHCL</v>
      </c>
      <c r="O38" s="52">
        <f>DATE(RIGHT(RMS!R20,4),MID(RMS!R20,4,2),LEFT(RMS!R20,2))</f>
        <v>95</v>
      </c>
      <c r="P38" s="4"/>
    </row>
    <row r="39" spans="1:16" s="5" customFormat="1" ht="14.25" customHeight="1" x14ac:dyDescent="0.3">
      <c r="A39" s="23">
        <f t="shared" si="0"/>
        <v>20</v>
      </c>
      <c r="B39" s="65" t="str">
        <f>RMS!D21</f>
        <v>JPN 5854</v>
      </c>
      <c r="C39" s="55" t="str">
        <f>RMS!E21</f>
        <v>HAYATE</v>
      </c>
      <c r="D39" s="55" t="str">
        <f>RMS!F21</f>
        <v>SEAM 31</v>
      </c>
      <c r="E39" s="62">
        <f>RMS!AC21</f>
        <v>1.0683</v>
      </c>
      <c r="F39" s="62">
        <f>RMS!AA21</f>
        <v>0.88019999999999998</v>
      </c>
      <c r="G39" s="63">
        <f>RMS!FE21</f>
        <v>8.2520000000000007</v>
      </c>
      <c r="H39" s="75" t="str">
        <f t="shared" si="1"/>
        <v>5</v>
      </c>
      <c r="I39" s="75" t="str">
        <f t="shared" si="2"/>
        <v>4</v>
      </c>
      <c r="J39" s="57">
        <f>RMS!Q21</f>
        <v>170</v>
      </c>
      <c r="K39" s="77">
        <v>120</v>
      </c>
      <c r="L39" s="61">
        <f>RMS!X21</f>
        <v>117.8</v>
      </c>
      <c r="M39" s="55" t="str">
        <f>RMS!C21</f>
        <v>JC230320</v>
      </c>
      <c r="N39" s="67" t="str">
        <f>RMS!O21</f>
        <v>DHCL</v>
      </c>
      <c r="O39" s="52">
        <f>DATE(RIGHT(RMS!R21,4),MID(RMS!R21,4,2),LEFT(RMS!R21,2))</f>
        <v>88</v>
      </c>
      <c r="P39" s="4"/>
    </row>
    <row r="40" spans="1:16" s="5" customFormat="1" ht="14.25" customHeight="1" x14ac:dyDescent="0.3">
      <c r="A40" s="23">
        <f t="shared" si="0"/>
        <v>21</v>
      </c>
      <c r="B40" s="65" t="str">
        <f>RMS!D22</f>
        <v>JPN 1088</v>
      </c>
      <c r="C40" s="55" t="str">
        <f>RMS!E22</f>
        <v>INDEPENDENCE 7</v>
      </c>
      <c r="D40" s="55" t="str">
        <f>RMS!F22</f>
        <v>1D35</v>
      </c>
      <c r="E40" s="62">
        <f>RMS!AC22</f>
        <v>1.1624000000000001</v>
      </c>
      <c r="F40" s="62">
        <f>RMS!AA22</f>
        <v>0.93359999999999999</v>
      </c>
      <c r="G40" s="63">
        <f>RMS!FE22</f>
        <v>9.1440000000000001</v>
      </c>
      <c r="H40" s="75" t="str">
        <f t="shared" si="1"/>
        <v>5</v>
      </c>
      <c r="I40" s="75" t="str">
        <f t="shared" si="2"/>
        <v>4</v>
      </c>
      <c r="J40" s="57">
        <f>RMS!Q22</f>
        <v>170</v>
      </c>
      <c r="K40" s="77">
        <v>120</v>
      </c>
      <c r="L40" s="61">
        <f>RMS!X22</f>
        <v>127.3</v>
      </c>
      <c r="M40" s="55" t="str">
        <f>RMS!C22</f>
        <v>JC230080</v>
      </c>
      <c r="N40" s="67" t="str">
        <f>RMS!O22</f>
        <v>DHCL</v>
      </c>
      <c r="O40" s="52">
        <f>DATE(RIGHT(RMS!R22,4),MID(RMS!R22,4,2),LEFT(RMS!R22,2))</f>
        <v>89</v>
      </c>
      <c r="P40" s="4"/>
    </row>
    <row r="41" spans="1:16" s="5" customFormat="1" ht="14.25" customHeight="1" x14ac:dyDescent="0.3">
      <c r="A41" s="23">
        <f t="shared" si="0"/>
        <v>22</v>
      </c>
      <c r="B41" s="65" t="str">
        <f>RMS!D23</f>
        <v>JPN 4832</v>
      </c>
      <c r="C41" s="55" t="str">
        <f>RMS!E23</f>
        <v>INDICUM</v>
      </c>
      <c r="D41" s="55" t="str">
        <f>RMS!F23</f>
        <v>TSUBOI 950IMS</v>
      </c>
      <c r="E41" s="62">
        <f>RMS!AC23</f>
        <v>1.0196000000000001</v>
      </c>
      <c r="F41" s="62">
        <f>RMS!AA23</f>
        <v>0.8377</v>
      </c>
      <c r="G41" s="63">
        <f>RMS!FE23</f>
        <v>7.5759999999999996</v>
      </c>
      <c r="H41" s="75" t="str">
        <f t="shared" si="1"/>
        <v>5</v>
      </c>
      <c r="I41" s="75" t="str">
        <f t="shared" si="2"/>
        <v>4</v>
      </c>
      <c r="J41" s="57">
        <f>RMS!Q23</f>
        <v>170</v>
      </c>
      <c r="K41" s="77">
        <v>120</v>
      </c>
      <c r="L41" s="61">
        <f>RMS!X23</f>
        <v>111.2</v>
      </c>
      <c r="M41" s="55" t="str">
        <f>RMS!C23</f>
        <v>JC230030</v>
      </c>
      <c r="N41" s="67" t="str">
        <f>RMS!O23</f>
        <v>DHCL</v>
      </c>
      <c r="O41" s="52">
        <f>DATE(RIGHT(RMS!R23,4),MID(RMS!R23,4,2),LEFT(RMS!R23,2))</f>
        <v>92</v>
      </c>
      <c r="P41" s="4"/>
    </row>
    <row r="42" spans="1:16" s="5" customFormat="1" ht="14.25" customHeight="1" x14ac:dyDescent="0.3">
      <c r="A42" s="23">
        <f t="shared" si="0"/>
        <v>23</v>
      </c>
      <c r="B42" s="65" t="str">
        <f>RMS!D24</f>
        <v>JPN 372</v>
      </c>
      <c r="C42" s="55" t="str">
        <f>RMS!E24</f>
        <v>JAM</v>
      </c>
      <c r="D42" s="55" t="str">
        <f>RMS!F24</f>
        <v>MELGES 24</v>
      </c>
      <c r="E42" s="62">
        <f>RMS!AC24</f>
        <v>1.0474000000000001</v>
      </c>
      <c r="F42" s="62">
        <f>RMS!AA24</f>
        <v>0.83440000000000003</v>
      </c>
      <c r="G42" s="63">
        <f>RMS!FE24</f>
        <v>6.6139999999999999</v>
      </c>
      <c r="H42" s="75" t="str">
        <f t="shared" si="1"/>
        <v>5</v>
      </c>
      <c r="I42" s="75" t="str">
        <f t="shared" si="2"/>
        <v>4</v>
      </c>
      <c r="J42" s="57">
        <f>RMS!Q24</f>
        <v>170</v>
      </c>
      <c r="K42" s="77">
        <v>120</v>
      </c>
      <c r="L42" s="61">
        <f>RMS!X24</f>
        <v>103.8</v>
      </c>
      <c r="M42" s="55" t="str">
        <f>RMS!C24</f>
        <v>JC230220</v>
      </c>
      <c r="N42" s="67" t="str">
        <f>RMS!O24</f>
        <v>DHCL</v>
      </c>
      <c r="O42" s="52">
        <f>DATE(RIGHT(RMS!R24,4),MID(RMS!R24,4,2),LEFT(RMS!R24,2))</f>
        <v>95</v>
      </c>
      <c r="P42" s="4"/>
    </row>
    <row r="43" spans="1:16" s="5" customFormat="1" ht="14.25" customHeight="1" x14ac:dyDescent="0.3">
      <c r="A43" s="23">
        <f t="shared" si="0"/>
        <v>24</v>
      </c>
      <c r="B43" s="65" t="str">
        <f>RMS!D25</f>
        <v>JPN-146</v>
      </c>
      <c r="C43" s="55" t="str">
        <f>RMS!E25</f>
        <v>KIHO</v>
      </c>
      <c r="D43" s="55" t="str">
        <f>RMS!F25</f>
        <v>POGO 40 S3</v>
      </c>
      <c r="E43" s="62">
        <f>RMS!AC25</f>
        <v>1.3402000000000001</v>
      </c>
      <c r="F43" s="62">
        <f>RMS!AA25</f>
        <v>1.0663</v>
      </c>
      <c r="G43" s="63">
        <f>RMS!FE25</f>
        <v>11.776999999999999</v>
      </c>
      <c r="H43" s="75" t="str">
        <f t="shared" si="1"/>
        <v>7</v>
      </c>
      <c r="I43" s="75" t="str">
        <f t="shared" si="2"/>
        <v>5</v>
      </c>
      <c r="J43" s="57">
        <f>RMS!Q25</f>
        <v>170</v>
      </c>
      <c r="K43" s="77">
        <v>120</v>
      </c>
      <c r="L43" s="61">
        <f>RMS!X25</f>
        <v>127.3</v>
      </c>
      <c r="M43" s="55" t="str">
        <f>RMS!C25</f>
        <v>JC230410</v>
      </c>
      <c r="N43" s="67" t="str">
        <f>RMS!O25</f>
        <v>DHCL</v>
      </c>
      <c r="O43" s="52">
        <f>DATE(RIGHT(RMS!R25,4),MID(RMS!R25,4,2),LEFT(RMS!R25,2))</f>
        <v>111</v>
      </c>
      <c r="P43" s="4"/>
    </row>
    <row r="44" spans="1:16" s="5" customFormat="1" ht="14.25" customHeight="1" x14ac:dyDescent="0.3">
      <c r="A44" s="23">
        <f t="shared" si="0"/>
        <v>25</v>
      </c>
      <c r="B44" s="65" t="str">
        <f>RMS!D26</f>
        <v>JPN 6688</v>
      </c>
      <c r="C44" s="55" t="str">
        <f>RMS!E26</f>
        <v>KINE KINE FF</v>
      </c>
      <c r="D44" s="55" t="str">
        <f>RMS!F26</f>
        <v>FINNFLYER 36</v>
      </c>
      <c r="E44" s="62">
        <f>RMS!AC26</f>
        <v>1.1266</v>
      </c>
      <c r="F44" s="62">
        <f>RMS!AA26</f>
        <v>0.91100000000000003</v>
      </c>
      <c r="G44" s="63">
        <f>RMS!FE26</f>
        <v>9.24</v>
      </c>
      <c r="H44" s="75" t="str">
        <f t="shared" si="1"/>
        <v>5</v>
      </c>
      <c r="I44" s="75" t="str">
        <f t="shared" si="2"/>
        <v>4</v>
      </c>
      <c r="J44" s="57">
        <f>RMS!Q26</f>
        <v>170</v>
      </c>
      <c r="K44" s="77">
        <v>120</v>
      </c>
      <c r="L44" s="61">
        <f>RMS!X26</f>
        <v>134.69999999999999</v>
      </c>
      <c r="M44" s="55" t="str">
        <f>RMS!C26</f>
        <v>JC230260</v>
      </c>
      <c r="N44" s="67" t="str">
        <f>RMS!O26</f>
        <v>DHCL</v>
      </c>
      <c r="O44" s="52">
        <f>DATE(RIGHT(RMS!R26,4),MID(RMS!R26,4,2),LEFT(RMS!R26,2))</f>
        <v>88</v>
      </c>
      <c r="P44" s="4"/>
    </row>
    <row r="45" spans="1:16" s="5" customFormat="1" ht="14.25" customHeight="1" x14ac:dyDescent="0.3">
      <c r="A45" s="23">
        <f t="shared" si="0"/>
        <v>26</v>
      </c>
      <c r="B45" s="65" t="str">
        <f>RMS!D27</f>
        <v>JPN 6833</v>
      </c>
      <c r="C45" s="55" t="str">
        <f>RMS!E27</f>
        <v>KINE KINE X4</v>
      </c>
      <c r="D45" s="55" t="str">
        <f>RMS!F27</f>
        <v>X4^3</v>
      </c>
      <c r="E45" s="62">
        <f>RMS!AC27</f>
        <v>1.1749000000000001</v>
      </c>
      <c r="F45" s="62">
        <f>RMS!AA27</f>
        <v>0.95099999999999996</v>
      </c>
      <c r="G45" s="63">
        <f>RMS!FE27</f>
        <v>10.667</v>
      </c>
      <c r="H45" s="75" t="str">
        <f t="shared" si="1"/>
        <v>6</v>
      </c>
      <c r="I45" s="75" t="str">
        <f t="shared" si="2"/>
        <v>5</v>
      </c>
      <c r="J45" s="57">
        <f>RMS!Q27</f>
        <v>170</v>
      </c>
      <c r="K45" s="77">
        <v>120</v>
      </c>
      <c r="L45" s="61">
        <f>RMS!X27</f>
        <v>135.1</v>
      </c>
      <c r="M45" s="55" t="str">
        <f>RMS!C27</f>
        <v>JC230280</v>
      </c>
      <c r="N45" s="67" t="str">
        <f>RMS!O27</f>
        <v>DHCL</v>
      </c>
      <c r="O45" s="52">
        <f>DATE(RIGHT(RMS!R27,4),MID(RMS!R27,4,2),LEFT(RMS!R27,2))</f>
        <v>88</v>
      </c>
      <c r="P45" s="4"/>
    </row>
    <row r="46" spans="1:16" s="5" customFormat="1" ht="14.25" customHeight="1" x14ac:dyDescent="0.3">
      <c r="A46" s="23">
        <f t="shared" si="0"/>
        <v>27</v>
      </c>
      <c r="B46" s="65" t="str">
        <f>RMS!D28</f>
        <v>JPN 6971</v>
      </c>
      <c r="C46" s="55" t="str">
        <f>RMS!E28</f>
        <v>LADY KANON</v>
      </c>
      <c r="D46" s="55" t="str">
        <f>RMS!F28</f>
        <v>J-33</v>
      </c>
      <c r="E46" s="62">
        <f>RMS!AC28</f>
        <v>1.0707</v>
      </c>
      <c r="F46" s="62">
        <f>RMS!AA28</f>
        <v>0.87649999999999995</v>
      </c>
      <c r="G46" s="63">
        <f>RMS!FE28</f>
        <v>8.375</v>
      </c>
      <c r="H46" s="75" t="str">
        <f t="shared" ref="H46:H60" si="3">IF(G46&lt;9.861,"5",IF(AND(G46&gt;=9.861,G46&lt;=11.69),"6",IF(AND(G46&gt;=11.691,G46&lt;=16.4),"7","8")))</f>
        <v>5</v>
      </c>
      <c r="I46" s="75" t="str">
        <f t="shared" si="2"/>
        <v>4</v>
      </c>
      <c r="J46" s="57">
        <f>RMS!Q28</f>
        <v>170</v>
      </c>
      <c r="K46" s="77">
        <v>120</v>
      </c>
      <c r="L46" s="61">
        <f>RMS!X28</f>
        <v>118.1</v>
      </c>
      <c r="M46" s="55" t="str">
        <f>RMS!C28</f>
        <v>JC230150</v>
      </c>
      <c r="N46" s="67" t="str">
        <f>RMS!O28</f>
        <v>DHCL</v>
      </c>
      <c r="O46" s="52">
        <f>DATE(RIGHT(RMS!R28,4),MID(RMS!R28,4,2),LEFT(RMS!R28,2))</f>
        <v>90</v>
      </c>
      <c r="P46" s="4"/>
    </row>
    <row r="47" spans="1:16" s="5" customFormat="1" ht="14.25" customHeight="1" x14ac:dyDescent="0.3">
      <c r="A47" s="23">
        <f t="shared" si="0"/>
        <v>28</v>
      </c>
      <c r="B47" s="65" t="str">
        <f>RMS!D29</f>
        <v>JPN 7000</v>
      </c>
      <c r="C47" s="55" t="str">
        <f>RMS!E29</f>
        <v>LADY KANON</v>
      </c>
      <c r="D47" s="55" t="str">
        <f>RMS!F29</f>
        <v>J-130</v>
      </c>
      <c r="E47" s="62">
        <f>RMS!AC29</f>
        <v>1.2215</v>
      </c>
      <c r="F47" s="62">
        <f>RMS!AA29</f>
        <v>0.99639999999999995</v>
      </c>
      <c r="G47" s="63">
        <f>RMS!FE29</f>
        <v>11.083</v>
      </c>
      <c r="H47" s="75" t="str">
        <f t="shared" si="3"/>
        <v>6</v>
      </c>
      <c r="I47" s="75" t="str">
        <f t="shared" si="2"/>
        <v>5</v>
      </c>
      <c r="J47" s="57">
        <f>RMS!Q29</f>
        <v>170</v>
      </c>
      <c r="K47" s="77">
        <v>120</v>
      </c>
      <c r="L47" s="61">
        <f>RMS!X29</f>
        <v>126.4</v>
      </c>
      <c r="M47" s="55" t="str">
        <f>RMS!C29</f>
        <v>JI2066</v>
      </c>
      <c r="N47" s="67" t="str">
        <f>RMS!O29</f>
        <v>DHIN</v>
      </c>
      <c r="O47" s="52">
        <f>DATE(RIGHT(RMS!R29,4),MID(RMS!R29,4,2),LEFT(RMS!R29,2))</f>
        <v>91</v>
      </c>
      <c r="P47" s="4"/>
    </row>
    <row r="48" spans="1:16" s="5" customFormat="1" ht="14.25" customHeight="1" x14ac:dyDescent="0.3">
      <c r="A48" s="23">
        <f t="shared" si="0"/>
        <v>29</v>
      </c>
      <c r="B48" s="65" t="str">
        <f>RMS!D30</f>
        <v>JPN 6184</v>
      </c>
      <c r="C48" s="55" t="str">
        <f>RMS!E30</f>
        <v>LAHAINA</v>
      </c>
      <c r="D48" s="55" t="str">
        <f>RMS!F30</f>
        <v>YAMAHA 33S</v>
      </c>
      <c r="E48" s="62">
        <f>RMS!AC30</f>
        <v>1.0869</v>
      </c>
      <c r="F48" s="62">
        <f>RMS!AA30</f>
        <v>0.88600000000000001</v>
      </c>
      <c r="G48" s="63">
        <f>RMS!FE30</f>
        <v>8.5169999999999995</v>
      </c>
      <c r="H48" s="75" t="str">
        <f t="shared" si="3"/>
        <v>5</v>
      </c>
      <c r="I48" s="75" t="str">
        <f t="shared" si="2"/>
        <v>4</v>
      </c>
      <c r="J48" s="57">
        <f>RMS!Q30</f>
        <v>170</v>
      </c>
      <c r="K48" s="77">
        <v>120</v>
      </c>
      <c r="L48" s="61">
        <f>RMS!X30</f>
        <v>125.6</v>
      </c>
      <c r="M48" s="55" t="str">
        <f>RMS!C30</f>
        <v>JC230010</v>
      </c>
      <c r="N48" s="67" t="str">
        <f>RMS!O30</f>
        <v>DHCL</v>
      </c>
      <c r="O48" s="52">
        <f>DATE(RIGHT(RMS!R30,4),MID(RMS!R30,4,2),LEFT(RMS!R30,2))</f>
        <v>90</v>
      </c>
      <c r="P48" s="4"/>
    </row>
    <row r="49" spans="1:16" s="5" customFormat="1" ht="14.25" customHeight="1" x14ac:dyDescent="0.3">
      <c r="A49" s="23">
        <f t="shared" si="0"/>
        <v>30</v>
      </c>
      <c r="B49" s="65" t="str">
        <f>RMS!D31</f>
        <v>JPN 2228</v>
      </c>
      <c r="C49" s="55" t="str">
        <f>RMS!E31</f>
        <v>Le Grand Bleu</v>
      </c>
      <c r="D49" s="55" t="str">
        <f>RMS!F31</f>
        <v>X-482</v>
      </c>
      <c r="E49" s="62">
        <f>RMS!AC31</f>
        <v>1.1738999999999999</v>
      </c>
      <c r="F49" s="62">
        <f>RMS!AA31</f>
        <v>0.9415</v>
      </c>
      <c r="G49" s="63">
        <f>RMS!FE31</f>
        <v>11.186</v>
      </c>
      <c r="H49" s="56" t="str">
        <f t="shared" si="3"/>
        <v>6</v>
      </c>
      <c r="I49" s="75" t="str">
        <f t="shared" si="2"/>
        <v>5</v>
      </c>
      <c r="J49" s="57">
        <f>RMS!Q31</f>
        <v>170</v>
      </c>
      <c r="K49" s="77">
        <v>120</v>
      </c>
      <c r="L49" s="61">
        <f>RMS!X31</f>
        <v>126.7</v>
      </c>
      <c r="M49" s="55" t="str">
        <f>RMS!C31</f>
        <v>JC230140</v>
      </c>
      <c r="N49" s="67" t="str">
        <f>RMS!O31</f>
        <v>DHCL</v>
      </c>
      <c r="O49" s="52">
        <f>DATE(RIGHT(RMS!R31,4),MID(RMS!R31,4,2),LEFT(RMS!R31,2))</f>
        <v>89</v>
      </c>
      <c r="P49" s="4"/>
    </row>
    <row r="50" spans="1:16" s="5" customFormat="1" ht="14.25" customHeight="1" x14ac:dyDescent="0.3">
      <c r="A50" s="23">
        <f t="shared" si="0"/>
        <v>31</v>
      </c>
      <c r="B50" s="65" t="str">
        <f>RMS!D32</f>
        <v>JPN 6301</v>
      </c>
      <c r="C50" s="55" t="str">
        <f>RMS!E32</f>
        <v>Miranda</v>
      </c>
      <c r="D50" s="55" t="str">
        <f>RMS!F32</f>
        <v>X-41</v>
      </c>
      <c r="E50" s="62">
        <f>RMS!AC32</f>
        <v>1.1556</v>
      </c>
      <c r="F50" s="62">
        <f>RMS!AA32</f>
        <v>0.9284</v>
      </c>
      <c r="G50" s="63">
        <f>RMS!FE32</f>
        <v>9.9610000000000003</v>
      </c>
      <c r="H50" s="56" t="str">
        <f t="shared" si="3"/>
        <v>6</v>
      </c>
      <c r="I50" s="75" t="str">
        <f t="shared" si="2"/>
        <v>5</v>
      </c>
      <c r="J50" s="57">
        <f>RMS!Q32</f>
        <v>170</v>
      </c>
      <c r="K50" s="57">
        <f t="shared" ref="K50:K60" si="4">J50-MAX((J50*0.25),85)</f>
        <v>85</v>
      </c>
      <c r="L50" s="61">
        <f>RMS!X32</f>
        <v>127.8</v>
      </c>
      <c r="M50" s="55" t="str">
        <f>RMS!C32</f>
        <v>JI2065</v>
      </c>
      <c r="N50" s="67" t="str">
        <f>RMS!O32</f>
        <v>DHIN</v>
      </c>
      <c r="O50" s="52">
        <f>DATE(RIGHT(RMS!R32,4),MID(RMS!R32,4,2),LEFT(RMS!R32,2))</f>
        <v>179</v>
      </c>
      <c r="P50" s="4"/>
    </row>
    <row r="51" spans="1:16" s="5" customFormat="1" ht="14.25" customHeight="1" x14ac:dyDescent="0.3">
      <c r="A51" s="23">
        <f t="shared" si="0"/>
        <v>32</v>
      </c>
      <c r="B51" s="65" t="str">
        <f>RMS!D33</f>
        <v>JPN 6793</v>
      </c>
      <c r="C51" s="55" t="str">
        <f>RMS!E33</f>
        <v>MISS NIPPON VIII</v>
      </c>
      <c r="D51" s="55" t="str">
        <f>RMS!F33</f>
        <v>FIRST 40</v>
      </c>
      <c r="E51" s="62">
        <f>RMS!AC33</f>
        <v>1.1669</v>
      </c>
      <c r="F51" s="62">
        <f>RMS!AA33</f>
        <v>0.94810000000000005</v>
      </c>
      <c r="G51" s="63">
        <f>RMS!FE33</f>
        <v>10.324999999999999</v>
      </c>
      <c r="H51" s="56" t="str">
        <f t="shared" si="3"/>
        <v>6</v>
      </c>
      <c r="I51" s="75" t="str">
        <f t="shared" si="2"/>
        <v>5</v>
      </c>
      <c r="J51" s="57">
        <f>RMS!Q33</f>
        <v>170</v>
      </c>
      <c r="K51" s="57">
        <f t="shared" si="4"/>
        <v>85</v>
      </c>
      <c r="L51" s="61">
        <f>RMS!X33</f>
        <v>129.19999999999999</v>
      </c>
      <c r="M51" s="55" t="str">
        <f>RMS!C33</f>
        <v>JC230110</v>
      </c>
      <c r="N51" s="67" t="str">
        <f>RMS!O33</f>
        <v>DHCL</v>
      </c>
      <c r="O51" s="52">
        <f>DATE(RIGHT(RMS!R33,4),MID(RMS!R33,4,2),LEFT(RMS!R33,2))</f>
        <v>112</v>
      </c>
      <c r="P51" s="4"/>
    </row>
    <row r="52" spans="1:16" s="5" customFormat="1" ht="14.25" customHeight="1" x14ac:dyDescent="0.3">
      <c r="A52" s="23">
        <f t="shared" si="0"/>
        <v>33</v>
      </c>
      <c r="B52" s="79" t="str">
        <f>RMS!D34</f>
        <v>JPN 6293</v>
      </c>
      <c r="C52" s="80" t="str">
        <f>RMS!E34</f>
        <v>PASTIME 2</v>
      </c>
      <c r="D52" s="80" t="str">
        <f>RMS!F34</f>
        <v>AIOLOS 26</v>
      </c>
      <c r="E52" s="81">
        <f>RMS!AC34</f>
        <v>0.99470000000000003</v>
      </c>
      <c r="F52" s="81">
        <f>RMS!AA34</f>
        <v>0.81910000000000005</v>
      </c>
      <c r="G52" s="82">
        <f>RMS!FE34</f>
        <v>7.2850000000000001</v>
      </c>
      <c r="H52" s="83" t="str">
        <f t="shared" si="3"/>
        <v>5</v>
      </c>
      <c r="I52" s="84" t="str">
        <f t="shared" si="2"/>
        <v>4</v>
      </c>
      <c r="J52" s="85">
        <f>RMS!Q34</f>
        <v>170</v>
      </c>
      <c r="K52" s="85">
        <f t="shared" si="4"/>
        <v>85</v>
      </c>
      <c r="L52" s="86">
        <f>RMS!X34</f>
        <v>124</v>
      </c>
      <c r="M52" s="80" t="str">
        <f>RMS!C34</f>
        <v>JC230251</v>
      </c>
      <c r="N52" s="87" t="str">
        <f>RMS!O34</f>
        <v>DHCL</v>
      </c>
      <c r="O52" s="88">
        <f>DATE(RIGHT(RMS!R34,4),MID(RMS!R34,4,2),LEFT(RMS!R34,2))</f>
        <v>192</v>
      </c>
      <c r="P52" s="4"/>
    </row>
    <row r="53" spans="1:16" s="5" customFormat="1" ht="14.25" customHeight="1" x14ac:dyDescent="0.3">
      <c r="A53" s="23">
        <f t="shared" si="0"/>
        <v>34</v>
      </c>
      <c r="B53" s="79" t="str">
        <f>RMS!D35</f>
        <v>JPN  6541</v>
      </c>
      <c r="C53" s="80" t="str">
        <f>RMS!E35</f>
        <v>PLUMERIA</v>
      </c>
      <c r="D53" s="80" t="str">
        <f>RMS!F35</f>
        <v>VITE 312</v>
      </c>
      <c r="E53" s="81">
        <f>RMS!AC35</f>
        <v>1.0670999999999999</v>
      </c>
      <c r="F53" s="81">
        <f>RMS!AA35</f>
        <v>0.87839999999999996</v>
      </c>
      <c r="G53" s="82">
        <f>RMS!FE35</f>
        <v>8.2059999999999995</v>
      </c>
      <c r="H53" s="83" t="str">
        <f t="shared" si="3"/>
        <v>5</v>
      </c>
      <c r="I53" s="84" t="str">
        <f t="shared" si="2"/>
        <v>4</v>
      </c>
      <c r="J53" s="85">
        <f>RMS!Q35</f>
        <v>170</v>
      </c>
      <c r="K53" s="85">
        <f t="shared" si="4"/>
        <v>85</v>
      </c>
      <c r="L53" s="86">
        <f>RMS!X35</f>
        <v>126.1</v>
      </c>
      <c r="M53" s="80" t="str">
        <f>RMS!C35</f>
        <v>JC230510</v>
      </c>
      <c r="N53" s="87" t="str">
        <f>RMS!O35</f>
        <v>DHCL</v>
      </c>
      <c r="O53" s="88">
        <f>DATE(RIGHT(RMS!R35,4),MID(RMS!R35,4,2),LEFT(RMS!R35,2))</f>
        <v>203</v>
      </c>
      <c r="P53" s="4"/>
    </row>
    <row r="54" spans="1:16" s="5" customFormat="1" ht="14.25" customHeight="1" x14ac:dyDescent="0.3">
      <c r="A54" s="23">
        <f t="shared" si="0"/>
        <v>35</v>
      </c>
      <c r="B54" s="79" t="str">
        <f>RMS!D36</f>
        <v>JPN 6210</v>
      </c>
      <c r="C54" s="80" t="str">
        <f>RMS!E36</f>
        <v>RAIA</v>
      </c>
      <c r="D54" s="80" t="str">
        <f>RMS!F36</f>
        <v>YOUNG99 MOD</v>
      </c>
      <c r="E54" s="81">
        <f>RMS!AC36</f>
        <v>1.1043000000000001</v>
      </c>
      <c r="F54" s="81">
        <f>RMS!AA36</f>
        <v>0.89529999999999998</v>
      </c>
      <c r="G54" s="82">
        <f>RMS!FE36</f>
        <v>9.2059999999999995</v>
      </c>
      <c r="H54" s="83" t="str">
        <f t="shared" si="3"/>
        <v>5</v>
      </c>
      <c r="I54" s="84" t="str">
        <f t="shared" si="2"/>
        <v>4</v>
      </c>
      <c r="J54" s="85">
        <f>RMS!Q36</f>
        <v>170</v>
      </c>
      <c r="K54" s="85">
        <f t="shared" si="4"/>
        <v>85</v>
      </c>
      <c r="L54" s="86">
        <f>RMS!X36</f>
        <v>120.8</v>
      </c>
      <c r="M54" s="80" t="str">
        <f>RMS!C36</f>
        <v>JC230350</v>
      </c>
      <c r="N54" s="87" t="str">
        <f>RMS!O36</f>
        <v>DHCL</v>
      </c>
      <c r="O54" s="88">
        <f>DATE(RIGHT(RMS!R36,4),MID(RMS!R36,4,2),LEFT(RMS!R36,2))</f>
        <v>88</v>
      </c>
      <c r="P54" s="4"/>
    </row>
    <row r="55" spans="1:16" s="5" customFormat="1" ht="14.25" customHeight="1" x14ac:dyDescent="0.3">
      <c r="A55" s="23">
        <f t="shared" si="0"/>
        <v>36</v>
      </c>
      <c r="B55" s="79" t="str">
        <f>RMS!D37</f>
        <v>JPN  150</v>
      </c>
      <c r="C55" s="80" t="str">
        <f>RMS!E37</f>
        <v>SHARK X</v>
      </c>
      <c r="D55" s="80" t="str">
        <f>RMS!F37</f>
        <v>VITE 31</v>
      </c>
      <c r="E55" s="81">
        <f>RMS!AC37</f>
        <v>1.0671999999999999</v>
      </c>
      <c r="F55" s="81">
        <f>RMS!AA37</f>
        <v>0.87709999999999999</v>
      </c>
      <c r="G55" s="82">
        <f>RMS!FE37</f>
        <v>8.2970000000000006</v>
      </c>
      <c r="H55" s="83" t="str">
        <f t="shared" si="3"/>
        <v>5</v>
      </c>
      <c r="I55" s="84" t="str">
        <f t="shared" si="2"/>
        <v>4</v>
      </c>
      <c r="J55" s="85">
        <f>RMS!Q37</f>
        <v>170</v>
      </c>
      <c r="K55" s="85">
        <f t="shared" si="4"/>
        <v>85</v>
      </c>
      <c r="L55" s="86">
        <f>RMS!X37</f>
        <v>128.1</v>
      </c>
      <c r="M55" s="80" t="str">
        <f>RMS!C37</f>
        <v>JC23027A</v>
      </c>
      <c r="N55" s="87" t="str">
        <f>RMS!O37</f>
        <v>DHCL</v>
      </c>
      <c r="O55" s="88">
        <f>DATE(RIGHT(RMS!R37,4),MID(RMS!R37,4,2),LEFT(RMS!R37,2))</f>
        <v>184</v>
      </c>
      <c r="P55" s="4"/>
    </row>
    <row r="56" spans="1:16" s="5" customFormat="1" ht="14.25" customHeight="1" x14ac:dyDescent="0.3">
      <c r="A56" s="23">
        <f t="shared" si="0"/>
        <v>37</v>
      </c>
      <c r="B56" s="79" t="str">
        <f>RMS!D38</f>
        <v>JPN  380</v>
      </c>
      <c r="C56" s="80" t="str">
        <f>RMS!E38</f>
        <v>Thetis-4</v>
      </c>
      <c r="D56" s="80" t="str">
        <f>RMS!F38</f>
        <v>First40.7</v>
      </c>
      <c r="E56" s="81">
        <f>RMS!AC38</f>
        <v>1.1304000000000001</v>
      </c>
      <c r="F56" s="81">
        <f>RMS!AA38</f>
        <v>0.91300000000000003</v>
      </c>
      <c r="G56" s="82">
        <f>RMS!FE38</f>
        <v>9.7989999999999995</v>
      </c>
      <c r="H56" s="83" t="str">
        <f t="shared" si="3"/>
        <v>5</v>
      </c>
      <c r="I56" s="84" t="str">
        <f t="shared" si="2"/>
        <v>4</v>
      </c>
      <c r="J56" s="85">
        <f>RMS!Q38</f>
        <v>170</v>
      </c>
      <c r="K56" s="85">
        <f t="shared" si="4"/>
        <v>85</v>
      </c>
      <c r="L56" s="86">
        <f>RMS!X38</f>
        <v>126.2</v>
      </c>
      <c r="M56" s="80" t="str">
        <f>RMS!C38</f>
        <v>JC230190</v>
      </c>
      <c r="N56" s="87" t="str">
        <f>RMS!O38</f>
        <v>DHCL</v>
      </c>
      <c r="O56" s="88">
        <f>DATE(RIGHT(RMS!R38,4),MID(RMS!R38,4,2),LEFT(RMS!R38,2))</f>
        <v>88</v>
      </c>
      <c r="P56" s="4"/>
    </row>
    <row r="57" spans="1:16" s="5" customFormat="1" ht="14.25" customHeight="1" x14ac:dyDescent="0.3">
      <c r="A57" s="23">
        <f t="shared" si="0"/>
        <v>38</v>
      </c>
      <c r="B57" s="79" t="str">
        <f>RMS!D39</f>
        <v>JPN 4228</v>
      </c>
      <c r="C57" s="80" t="str">
        <f>RMS!E39</f>
        <v>TOM BOY</v>
      </c>
      <c r="D57" s="80" t="str">
        <f>RMS!F39</f>
        <v>J/V 35 CR</v>
      </c>
      <c r="E57" s="81">
        <f>RMS!AC39</f>
        <v>1.1166</v>
      </c>
      <c r="F57" s="81">
        <f>RMS!AA39</f>
        <v>0.9073</v>
      </c>
      <c r="G57" s="82">
        <f>RMS!FE39</f>
        <v>9.2530000000000001</v>
      </c>
      <c r="H57" s="83" t="str">
        <f t="shared" si="3"/>
        <v>5</v>
      </c>
      <c r="I57" s="84" t="str">
        <f t="shared" si="2"/>
        <v>4</v>
      </c>
      <c r="J57" s="85">
        <f>RMS!Q39</f>
        <v>170</v>
      </c>
      <c r="K57" s="85">
        <f t="shared" si="4"/>
        <v>85</v>
      </c>
      <c r="L57" s="86">
        <f>RMS!X39</f>
        <v>121.7</v>
      </c>
      <c r="M57" s="80" t="str">
        <f>RMS!C39</f>
        <v>JC230450</v>
      </c>
      <c r="N57" s="87" t="str">
        <f>RMS!O39</f>
        <v>DHCL</v>
      </c>
      <c r="O57" s="88">
        <f>DATE(RIGHT(RMS!R39,4),MID(RMS!R39,4,2),LEFT(RMS!R39,2))</f>
        <v>168</v>
      </c>
      <c r="P57" s="4"/>
    </row>
    <row r="58" spans="1:16" s="5" customFormat="1" ht="14.25" customHeight="1" x14ac:dyDescent="0.3">
      <c r="A58" s="23">
        <f t="shared" si="0"/>
        <v>39</v>
      </c>
      <c r="B58" s="65" t="str">
        <f>RMS!D40</f>
        <v>JPN 5390</v>
      </c>
      <c r="C58" s="55" t="str">
        <f>RMS!E40</f>
        <v>TOMBOY-1</v>
      </c>
      <c r="D58" s="55" t="str">
        <f>RMS!F40</f>
        <v>FIRST 27.7</v>
      </c>
      <c r="E58" s="62">
        <f>RMS!AC40</f>
        <v>0.98050000000000004</v>
      </c>
      <c r="F58" s="62">
        <f>RMS!AA40</f>
        <v>0.79090000000000005</v>
      </c>
      <c r="G58" s="63">
        <f>RMS!FE40</f>
        <v>7.3259999999999996</v>
      </c>
      <c r="H58" s="56" t="str">
        <f t="shared" si="3"/>
        <v>5</v>
      </c>
      <c r="I58" s="75" t="str">
        <f t="shared" si="2"/>
        <v>4</v>
      </c>
      <c r="J58" s="57">
        <f>RMS!Q40</f>
        <v>170</v>
      </c>
      <c r="K58" s="57">
        <f t="shared" si="4"/>
        <v>85</v>
      </c>
      <c r="L58" s="61">
        <f>RMS!X40</f>
        <v>111.3</v>
      </c>
      <c r="M58" s="55" t="str">
        <f>RMS!C40</f>
        <v>JC230100</v>
      </c>
      <c r="N58" s="67" t="str">
        <f>RMS!O40</f>
        <v>DHCL</v>
      </c>
      <c r="O58" s="52">
        <f>DATE(RIGHT(RMS!R40,4),MID(RMS!R40,4,2),LEFT(RMS!R40,2))</f>
        <v>88</v>
      </c>
      <c r="P58" s="4"/>
    </row>
    <row r="59" spans="1:16" s="5" customFormat="1" ht="14.25" customHeight="1" x14ac:dyDescent="0.3">
      <c r="A59" s="23">
        <f t="shared" si="0"/>
        <v>40</v>
      </c>
      <c r="B59" s="65" t="str">
        <f>RMS!D41</f>
        <v>JPN 1010</v>
      </c>
      <c r="C59" s="55" t="str">
        <f>RMS!E41</f>
        <v>TRAVIES</v>
      </c>
      <c r="D59" s="55" t="str">
        <f>RMS!F41</f>
        <v>A31</v>
      </c>
      <c r="E59" s="89">
        <f>RMS!AC41</f>
        <v>1.0449999999999999</v>
      </c>
      <c r="F59" s="62">
        <f>RMS!AA41</f>
        <v>0.85209999999999997</v>
      </c>
      <c r="G59" s="63">
        <f>RMS!FE41</f>
        <v>8.0090000000000003</v>
      </c>
      <c r="H59" s="56" t="str">
        <f t="shared" si="3"/>
        <v>5</v>
      </c>
      <c r="I59" s="75" t="str">
        <f t="shared" si="2"/>
        <v>4</v>
      </c>
      <c r="J59" s="57">
        <f>RMS!Q41</f>
        <v>170</v>
      </c>
      <c r="K59" s="57">
        <f t="shared" si="4"/>
        <v>85</v>
      </c>
      <c r="L59" s="61">
        <f>RMS!X41</f>
        <v>127</v>
      </c>
      <c r="M59" s="55" t="str">
        <f>RMS!C41</f>
        <v>JC230330</v>
      </c>
      <c r="N59" s="67" t="str">
        <f>RMS!O41</f>
        <v>DHCL</v>
      </c>
      <c r="O59" s="52">
        <f>DATE(RIGHT(RMS!R41,4),MID(RMS!R41,4,2),LEFT(RMS!R41,2))</f>
        <v>88</v>
      </c>
      <c r="P59" s="4"/>
    </row>
    <row r="60" spans="1:16" s="5" customFormat="1" ht="14.25" customHeight="1" x14ac:dyDescent="0.3">
      <c r="A60" s="23">
        <f t="shared" si="0"/>
        <v>41</v>
      </c>
      <c r="B60" s="90" t="str">
        <f>RMS!D42</f>
        <v>JPN 5275</v>
      </c>
      <c r="C60" s="91" t="str">
        <f>RMS!E42</f>
        <v>VEGA 7</v>
      </c>
      <c r="D60" s="91" t="str">
        <f>RMS!F42</f>
        <v>FARR 1020 X</v>
      </c>
      <c r="E60" s="92">
        <f>RMS!AC42</f>
        <v>1.0295000000000001</v>
      </c>
      <c r="F60" s="92">
        <f>RMS!AA42</f>
        <v>0.83630000000000004</v>
      </c>
      <c r="G60" s="93">
        <f>RMS!FE42</f>
        <v>8.1300000000000008</v>
      </c>
      <c r="H60" s="75" t="str">
        <f t="shared" si="3"/>
        <v>5</v>
      </c>
      <c r="I60" s="75" t="str">
        <f t="shared" si="2"/>
        <v>4</v>
      </c>
      <c r="J60" s="94">
        <f>RMS!Q42</f>
        <v>170</v>
      </c>
      <c r="K60" s="94">
        <f t="shared" si="4"/>
        <v>85</v>
      </c>
      <c r="L60" s="95">
        <f>RMS!X42</f>
        <v>114.1</v>
      </c>
      <c r="M60" s="91" t="str">
        <f>RMS!C42</f>
        <v>JC230201</v>
      </c>
      <c r="N60" s="96" t="str">
        <f>RMS!O42</f>
        <v>DHCL</v>
      </c>
      <c r="O60" s="97">
        <f>DATE(RIGHT(RMS!R42,4),MID(RMS!R42,4,2),LEFT(RMS!R42,2))</f>
        <v>94</v>
      </c>
      <c r="P60" s="4"/>
    </row>
    <row r="61" spans="1:16" s="5" customFormat="1" ht="14.25" customHeight="1" x14ac:dyDescent="0.3">
      <c r="A61" s="44">
        <v>42</v>
      </c>
      <c r="B61" s="109" t="str">
        <f>RMS!D43</f>
        <v>JPN 6269</v>
      </c>
      <c r="C61" s="99" t="str">
        <f>RMS!E43</f>
        <v>VITTORIA</v>
      </c>
      <c r="D61" s="99" t="str">
        <f>RMS!F43</f>
        <v>B&amp;C IMS37CR</v>
      </c>
      <c r="E61" s="100">
        <f>RMS!AC43</f>
        <v>1.1236999999999999</v>
      </c>
      <c r="F61" s="100">
        <f>RMS!AA43</f>
        <v>0.91600000000000004</v>
      </c>
      <c r="G61" s="101">
        <f>RMS!FE43</f>
        <v>8.9209999999999994</v>
      </c>
      <c r="H61" s="102" t="str">
        <f t="shared" ref="H61" si="5">IF(G61&lt;9.861,"5",IF(AND(G61&gt;=9.861,G61&lt;=11.69),"6",IF(AND(G61&gt;=11.691,G61&lt;=16.4),"7","8")))</f>
        <v>5</v>
      </c>
      <c r="I61" s="102" t="str">
        <f t="shared" ref="I61" si="6">IF(G61&lt;9.861,"4",IF(AND(G61&gt;=9.861,G61&lt;=11.69),"5",IF(AND(G61&gt;=11.691,G61&lt;=16.4),"5","6")))</f>
        <v>4</v>
      </c>
      <c r="J61" s="103">
        <f>RMS!Q43</f>
        <v>170</v>
      </c>
      <c r="K61" s="103">
        <f t="shared" ref="K61" si="7">J61-MAX((J61*0.25),85)</f>
        <v>85</v>
      </c>
      <c r="L61" s="104">
        <f>RMS!X43</f>
        <v>148.1</v>
      </c>
      <c r="M61" s="99" t="str">
        <f>RMS!C43</f>
        <v>JC230020</v>
      </c>
      <c r="N61" s="98" t="str">
        <f>RMS!O43</f>
        <v>DHCL</v>
      </c>
      <c r="O61" s="110">
        <f>DATE(RIGHT(RMS!R43,4),MID(RMS!R43,4,2),LEFT(RMS!R43,2))</f>
        <v>95</v>
      </c>
      <c r="P61" s="4"/>
    </row>
    <row r="62" spans="1:16" s="5" customFormat="1" ht="14.25" customHeight="1" x14ac:dyDescent="0.3">
      <c r="A62" s="23">
        <v>43</v>
      </c>
      <c r="B62" s="109" t="str">
        <f>RMS!D44</f>
        <v>JPN 7032</v>
      </c>
      <c r="C62" s="99" t="str">
        <f>RMS!E44</f>
        <v>VOYAGER 5</v>
      </c>
      <c r="D62" s="99" t="str">
        <f>RMS!F44</f>
        <v>YAMAHA 31S</v>
      </c>
      <c r="E62" s="100">
        <f>RMS!AC44</f>
        <v>1.0081</v>
      </c>
      <c r="F62" s="100">
        <f>RMS!AA44</f>
        <v>0.82830000000000004</v>
      </c>
      <c r="G62" s="101">
        <f>RMS!FE44</f>
        <v>7.444</v>
      </c>
      <c r="H62" s="102" t="str">
        <f t="shared" ref="H62" si="8">IF(G62&lt;9.861,"5",IF(AND(G62&gt;=9.861,G62&lt;=11.69),"6",IF(AND(G62&gt;=11.691,G62&lt;=16.4),"7","8")))</f>
        <v>5</v>
      </c>
      <c r="I62" s="102" t="str">
        <f t="shared" ref="I62" si="9">IF(G62&lt;9.861,"4",IF(AND(G62&gt;=9.861,G62&lt;=11.69),"5",IF(AND(G62&gt;=11.691,G62&lt;=16.4),"5","6")))</f>
        <v>4</v>
      </c>
      <c r="J62" s="103">
        <f>RMS!Q44</f>
        <v>170</v>
      </c>
      <c r="K62" s="103">
        <f t="shared" ref="K62" si="10">J62-MAX((J62*0.25),85)</f>
        <v>85</v>
      </c>
      <c r="L62" s="104">
        <f>RMS!X44</f>
        <v>119.4</v>
      </c>
      <c r="M62" s="99" t="str">
        <f>RMS!C44</f>
        <v>JC230180</v>
      </c>
      <c r="N62" s="98" t="str">
        <f>RMS!O44</f>
        <v>DHCL</v>
      </c>
      <c r="O62" s="110">
        <f>DATE(RIGHT(RMS!R44,4),MID(RMS!R44,4,2),LEFT(RMS!R44,2))</f>
        <v>88</v>
      </c>
      <c r="P62" s="4"/>
    </row>
    <row r="63" spans="1:16" s="5" customFormat="1" ht="14.25" customHeight="1" x14ac:dyDescent="0.3">
      <c r="A63" s="44">
        <v>44</v>
      </c>
      <c r="B63" s="109" t="str">
        <f>RMS!D45</f>
        <v>JPN7009</v>
      </c>
      <c r="C63" s="99" t="str">
        <f>RMS!E45</f>
        <v>VOYGER 5J</v>
      </c>
      <c r="D63" s="99" t="str">
        <f>RMS!F45</f>
        <v>Auklet 26</v>
      </c>
      <c r="E63" s="100">
        <f>RMS!AC45</f>
        <v>0.97629999999999995</v>
      </c>
      <c r="F63" s="100">
        <f>RMS!AA45</f>
        <v>0.79630000000000001</v>
      </c>
      <c r="G63" s="101">
        <f>RMS!FE45</f>
        <v>6.9610000000000003</v>
      </c>
      <c r="H63" s="102" t="str">
        <f t="shared" ref="H63:H64" si="11">IF(G63&lt;9.861,"5",IF(AND(G63&gt;=9.861,G63&lt;=11.69),"6",IF(AND(G63&gt;=11.691,G63&lt;=16.4),"7","8")))</f>
        <v>5</v>
      </c>
      <c r="I63" s="102" t="str">
        <f t="shared" ref="I63:I64" si="12">IF(G63&lt;9.861,"4",IF(AND(G63&gt;=9.861,G63&lt;=11.69),"5",IF(AND(G63&gt;=11.691,G63&lt;=16.4),"5","6")))</f>
        <v>4</v>
      </c>
      <c r="J63" s="103">
        <f>RMS!Q45</f>
        <v>170</v>
      </c>
      <c r="K63" s="103">
        <f t="shared" ref="K63:K64" si="13">J63-MAX((J63*0.25),85)</f>
        <v>85</v>
      </c>
      <c r="L63" s="104">
        <f>RMS!X45</f>
        <v>108.4</v>
      </c>
      <c r="M63" s="99" t="str">
        <f>RMS!C45</f>
        <v>JC230170</v>
      </c>
      <c r="N63" s="98" t="str">
        <f>RMS!O45</f>
        <v>DHCL</v>
      </c>
      <c r="O63" s="110">
        <f>DATE(RIGHT(RMS!R45,4),MID(RMS!R45,4,2),LEFT(RMS!R45,2))</f>
        <v>88</v>
      </c>
      <c r="P63" s="4"/>
    </row>
    <row r="64" spans="1:16" s="5" customFormat="1" ht="14.25" customHeight="1" x14ac:dyDescent="0.3">
      <c r="A64" s="23">
        <v>45</v>
      </c>
      <c r="B64" s="109" t="str">
        <f>RMS!D46</f>
        <v>JPN 5797</v>
      </c>
      <c r="C64" s="99" t="str">
        <f>RMS!E46</f>
        <v>Zipang</v>
      </c>
      <c r="D64" s="99" t="str">
        <f>RMS!F46</f>
        <v>TSUBOI 1030 MOD</v>
      </c>
      <c r="E64" s="100">
        <f>RMS!AC46</f>
        <v>1.0964</v>
      </c>
      <c r="F64" s="100">
        <f>RMS!AA46</f>
        <v>0.89870000000000005</v>
      </c>
      <c r="G64" s="101">
        <f>RMS!FE46</f>
        <v>8.7080000000000002</v>
      </c>
      <c r="H64" s="102" t="str">
        <f t="shared" si="11"/>
        <v>5</v>
      </c>
      <c r="I64" s="102" t="str">
        <f t="shared" si="12"/>
        <v>4</v>
      </c>
      <c r="J64" s="103">
        <f>RMS!Q46</f>
        <v>170</v>
      </c>
      <c r="K64" s="103">
        <f t="shared" si="13"/>
        <v>85</v>
      </c>
      <c r="L64" s="104">
        <f>RMS!X46</f>
        <v>116.8</v>
      </c>
      <c r="M64" s="99" t="str">
        <f>RMS!C46</f>
        <v>JC230400</v>
      </c>
      <c r="N64" s="98" t="str">
        <f>RMS!O46</f>
        <v>DHCL</v>
      </c>
      <c r="O64" s="110">
        <f>DATE(RIGHT(RMS!R46,4),MID(RMS!R46,4,2),LEFT(RMS!R46,2))</f>
        <v>156</v>
      </c>
      <c r="P64" s="4"/>
    </row>
    <row r="65" spans="1:16" ht="14.1" x14ac:dyDescent="0.35">
      <c r="A65" s="24"/>
      <c r="B65" s="16">
        <f>COUNTA(B20:B64)</f>
        <v>45</v>
      </c>
      <c r="C65" s="17"/>
      <c r="D65" s="17"/>
      <c r="E65" s="34"/>
      <c r="F65" s="34"/>
      <c r="G65" s="34"/>
      <c r="H65" s="38"/>
      <c r="I65" s="38"/>
      <c r="J65" s="18"/>
      <c r="K65" s="15"/>
      <c r="L65" s="18" t="s">
        <v>16</v>
      </c>
      <c r="M65" s="15"/>
      <c r="N65" s="68">
        <v>3</v>
      </c>
      <c r="O65" s="19"/>
      <c r="P65" s="19"/>
    </row>
    <row r="66" spans="1:16" ht="14.1" x14ac:dyDescent="0.35">
      <c r="A66" s="24"/>
      <c r="B66" s="15"/>
      <c r="C66" s="15"/>
      <c r="D66" s="15"/>
      <c r="E66" s="34"/>
      <c r="F66" s="34"/>
      <c r="G66" s="36"/>
      <c r="H66" s="39"/>
      <c r="I66" s="39"/>
      <c r="J66" s="20"/>
      <c r="K66" s="15"/>
      <c r="L66" s="18" t="s">
        <v>17</v>
      </c>
      <c r="M66" s="70"/>
      <c r="N66" s="68">
        <f>B65-N65</f>
        <v>42</v>
      </c>
      <c r="O66" s="21"/>
      <c r="P66" s="21"/>
    </row>
    <row r="67" spans="1:16" ht="14.1" x14ac:dyDescent="0.35">
      <c r="J67" s="3"/>
      <c r="K67" s="3"/>
      <c r="L67" s="3"/>
      <c r="M67" s="3"/>
      <c r="N67" s="69"/>
      <c r="O67" s="7"/>
    </row>
    <row r="68" spans="1:16" x14ac:dyDescent="0.3">
      <c r="J68" s="3"/>
      <c r="K68" s="3"/>
      <c r="L68" s="3"/>
      <c r="M68" s="3"/>
      <c r="N68" s="3"/>
      <c r="O68" s="3"/>
    </row>
    <row r="69" spans="1:16" x14ac:dyDescent="0.3">
      <c r="J69" s="3"/>
      <c r="K69" s="3"/>
      <c r="L69" s="3"/>
      <c r="M69" s="3"/>
      <c r="N69" s="3"/>
      <c r="O69" s="3"/>
    </row>
    <row r="70" spans="1:16" x14ac:dyDescent="0.3">
      <c r="A70" s="3"/>
      <c r="C70" s="3"/>
      <c r="D70" s="3"/>
      <c r="E70" s="3"/>
      <c r="F70" s="3"/>
      <c r="J70" s="3"/>
      <c r="K70" s="3"/>
      <c r="L70" s="3"/>
      <c r="M70" s="3"/>
      <c r="N70" s="3"/>
      <c r="O70" s="3"/>
    </row>
    <row r="71" spans="1:16" x14ac:dyDescent="0.3">
      <c r="A71" s="3"/>
      <c r="C71" s="3"/>
      <c r="D71" s="3"/>
      <c r="E71" s="3"/>
      <c r="F71" s="3"/>
      <c r="J71" s="3"/>
      <c r="K71" s="3"/>
      <c r="L71" s="3"/>
      <c r="M71" s="3"/>
      <c r="N71" s="3"/>
      <c r="O71" s="3"/>
    </row>
    <row r="72" spans="1:16" x14ac:dyDescent="0.3">
      <c r="A72" s="3"/>
      <c r="C72" s="3"/>
      <c r="D72" s="3"/>
      <c r="E72" s="3"/>
      <c r="F72" s="3"/>
      <c r="J72" s="3"/>
      <c r="K72" s="3"/>
      <c r="L72" s="3"/>
      <c r="M72" s="3"/>
      <c r="N72" s="3"/>
      <c r="O72" s="3"/>
    </row>
    <row r="73" spans="1:16" x14ac:dyDescent="0.3">
      <c r="A73" s="3"/>
      <c r="C73" s="3"/>
      <c r="D73" s="3"/>
      <c r="E73" s="3"/>
      <c r="F73" s="3"/>
      <c r="J73" s="3"/>
      <c r="K73" s="3"/>
      <c r="L73" s="3"/>
      <c r="M73" s="3"/>
      <c r="N73" s="3"/>
      <c r="O73" s="3"/>
    </row>
    <row r="74" spans="1:16" x14ac:dyDescent="0.3">
      <c r="A74" s="3"/>
      <c r="C74" s="3"/>
      <c r="D74" s="3"/>
      <c r="E74" s="3"/>
      <c r="F74" s="3"/>
      <c r="J74" s="3"/>
      <c r="K74" s="3"/>
      <c r="L74" s="3"/>
      <c r="M74" s="3"/>
      <c r="N74" s="3"/>
      <c r="O74" s="3"/>
    </row>
    <row r="75" spans="1:16" x14ac:dyDescent="0.3">
      <c r="A75" s="3"/>
      <c r="C75" s="3"/>
      <c r="D75" s="3"/>
      <c r="E75" s="3"/>
      <c r="F75" s="3"/>
      <c r="J75" s="3"/>
      <c r="K75" s="3"/>
      <c r="L75" s="3"/>
      <c r="M75" s="3"/>
      <c r="N75" s="3"/>
      <c r="O75" s="3"/>
    </row>
    <row r="76" spans="1:16" x14ac:dyDescent="0.3">
      <c r="A76" s="3"/>
      <c r="C76" s="3"/>
      <c r="D76" s="3"/>
      <c r="E76" s="3"/>
      <c r="F76" s="3"/>
      <c r="J76" s="3"/>
      <c r="K76" s="3"/>
      <c r="L76" s="3"/>
      <c r="M76" s="3"/>
      <c r="N76" s="3"/>
      <c r="O76" s="3"/>
    </row>
    <row r="77" spans="1:16" x14ac:dyDescent="0.3">
      <c r="A77" s="3"/>
      <c r="C77" s="3"/>
      <c r="D77" s="3"/>
      <c r="E77" s="3"/>
      <c r="F77" s="3"/>
      <c r="J77" s="3"/>
      <c r="K77" s="3"/>
      <c r="L77" s="3"/>
      <c r="M77" s="3"/>
      <c r="N77" s="3"/>
      <c r="O77" s="3"/>
    </row>
    <row r="78" spans="1:16" x14ac:dyDescent="0.3">
      <c r="A78" s="3"/>
      <c r="C78" s="3"/>
      <c r="D78" s="3"/>
      <c r="E78" s="3"/>
      <c r="F78" s="3"/>
      <c r="J78" s="3"/>
      <c r="K78" s="3"/>
      <c r="L78" s="3"/>
      <c r="M78" s="3"/>
      <c r="N78" s="3"/>
      <c r="O78" s="3"/>
    </row>
    <row r="79" spans="1:16" x14ac:dyDescent="0.3">
      <c r="A79" s="3"/>
      <c r="C79" s="3"/>
      <c r="D79" s="3"/>
      <c r="E79" s="3"/>
      <c r="F79" s="3"/>
      <c r="J79" s="3"/>
      <c r="K79" s="3"/>
      <c r="L79" s="3"/>
      <c r="M79" s="3"/>
      <c r="N79" s="3"/>
      <c r="O79" s="3"/>
    </row>
    <row r="80" spans="1:16" x14ac:dyDescent="0.3">
      <c r="A80" s="3"/>
      <c r="C80" s="3"/>
      <c r="D80" s="3"/>
      <c r="E80" s="3"/>
      <c r="F80" s="3"/>
      <c r="J80" s="3"/>
      <c r="K80" s="3"/>
      <c r="L80" s="3"/>
      <c r="M80" s="3"/>
      <c r="N80" s="3"/>
      <c r="O80" s="3"/>
    </row>
    <row r="81" spans="7:9" s="3" customFormat="1" x14ac:dyDescent="0.3">
      <c r="G81" s="35"/>
      <c r="H81" s="40"/>
      <c r="I81" s="40"/>
    </row>
    <row r="82" spans="7:9" s="3" customFormat="1" x14ac:dyDescent="0.3">
      <c r="G82" s="35"/>
      <c r="H82" s="40"/>
      <c r="I82" s="40"/>
    </row>
    <row r="83" spans="7:9" s="3" customFormat="1" x14ac:dyDescent="0.3">
      <c r="G83" s="35"/>
      <c r="H83" s="40"/>
      <c r="I83" s="40"/>
    </row>
    <row r="84" spans="7:9" s="3" customFormat="1" x14ac:dyDescent="0.3">
      <c r="G84" s="35"/>
      <c r="H84" s="40"/>
      <c r="I84" s="40"/>
    </row>
    <row r="85" spans="7:9" s="3" customFormat="1" x14ac:dyDescent="0.3">
      <c r="G85" s="35"/>
      <c r="H85" s="40"/>
      <c r="I85" s="40"/>
    </row>
    <row r="86" spans="7:9" s="3" customFormat="1" x14ac:dyDescent="0.3">
      <c r="G86" s="35"/>
      <c r="H86" s="40"/>
      <c r="I86" s="40"/>
    </row>
    <row r="87" spans="7:9" s="3" customFormat="1" x14ac:dyDescent="0.3">
      <c r="G87" s="35"/>
      <c r="H87" s="40"/>
      <c r="I87" s="40"/>
    </row>
    <row r="88" spans="7:9" s="3" customFormat="1" x14ac:dyDescent="0.3">
      <c r="G88" s="35"/>
      <c r="H88" s="40"/>
      <c r="I88" s="40"/>
    </row>
    <row r="89" spans="7:9" s="3" customFormat="1" x14ac:dyDescent="0.3">
      <c r="G89" s="35"/>
      <c r="H89" s="40"/>
      <c r="I89" s="40"/>
    </row>
    <row r="90" spans="7:9" s="3" customFormat="1" x14ac:dyDescent="0.3">
      <c r="G90" s="35"/>
      <c r="H90" s="40"/>
      <c r="I90" s="40"/>
    </row>
    <row r="91" spans="7:9" s="3" customFormat="1" x14ac:dyDescent="0.3">
      <c r="G91" s="35"/>
      <c r="H91" s="40"/>
      <c r="I91" s="40"/>
    </row>
    <row r="92" spans="7:9" s="3" customFormat="1" x14ac:dyDescent="0.3">
      <c r="G92" s="35"/>
      <c r="H92" s="40"/>
      <c r="I92" s="40"/>
    </row>
    <row r="93" spans="7:9" s="3" customFormat="1" x14ac:dyDescent="0.3">
      <c r="G93" s="35"/>
      <c r="H93" s="40"/>
      <c r="I93" s="40"/>
    </row>
    <row r="94" spans="7:9" s="3" customFormat="1" x14ac:dyDescent="0.3">
      <c r="G94" s="35"/>
      <c r="H94" s="40"/>
      <c r="I94" s="40"/>
    </row>
    <row r="95" spans="7:9" s="3" customFormat="1" x14ac:dyDescent="0.3">
      <c r="G95" s="35"/>
      <c r="H95" s="40"/>
      <c r="I95" s="40"/>
    </row>
    <row r="96" spans="7:9" s="3" customFormat="1" x14ac:dyDescent="0.3">
      <c r="G96" s="35"/>
      <c r="H96" s="40"/>
      <c r="I96" s="40"/>
    </row>
    <row r="97" spans="7:9" s="3" customFormat="1" x14ac:dyDescent="0.3">
      <c r="G97" s="35"/>
      <c r="H97" s="40"/>
      <c r="I97" s="40"/>
    </row>
    <row r="98" spans="7:9" s="3" customFormat="1" x14ac:dyDescent="0.3">
      <c r="G98" s="35"/>
      <c r="H98" s="40"/>
      <c r="I98" s="40"/>
    </row>
    <row r="99" spans="7:9" s="3" customFormat="1" x14ac:dyDescent="0.3">
      <c r="G99" s="35"/>
      <c r="H99" s="40"/>
      <c r="I99" s="40"/>
    </row>
    <row r="100" spans="7:9" s="3" customFormat="1" x14ac:dyDescent="0.3">
      <c r="G100" s="35"/>
      <c r="H100" s="40"/>
      <c r="I100" s="40"/>
    </row>
    <row r="101" spans="7:9" s="3" customFormat="1" x14ac:dyDescent="0.3">
      <c r="G101" s="35"/>
      <c r="H101" s="40"/>
      <c r="I101" s="40"/>
    </row>
    <row r="102" spans="7:9" s="3" customFormat="1" x14ac:dyDescent="0.3">
      <c r="G102" s="35"/>
      <c r="H102" s="40"/>
      <c r="I102" s="40"/>
    </row>
    <row r="103" spans="7:9" s="3" customFormat="1" x14ac:dyDescent="0.3">
      <c r="G103" s="35"/>
      <c r="H103" s="40"/>
      <c r="I103" s="40"/>
    </row>
    <row r="104" spans="7:9" s="3" customFormat="1" x14ac:dyDescent="0.3">
      <c r="G104" s="35"/>
      <c r="H104" s="40"/>
      <c r="I104" s="40"/>
    </row>
    <row r="105" spans="7:9" s="3" customFormat="1" x14ac:dyDescent="0.3">
      <c r="G105" s="35"/>
      <c r="H105" s="40"/>
      <c r="I105" s="40"/>
    </row>
    <row r="106" spans="7:9" s="3" customFormat="1" x14ac:dyDescent="0.3">
      <c r="G106" s="35"/>
      <c r="H106" s="40"/>
      <c r="I106" s="40"/>
    </row>
    <row r="107" spans="7:9" s="3" customFormat="1" x14ac:dyDescent="0.3">
      <c r="G107" s="35"/>
      <c r="H107" s="40"/>
      <c r="I107" s="40"/>
    </row>
    <row r="108" spans="7:9" s="3" customFormat="1" x14ac:dyDescent="0.3">
      <c r="G108" s="35"/>
      <c r="H108" s="40"/>
      <c r="I108" s="40"/>
    </row>
    <row r="109" spans="7:9" s="3" customFormat="1" x14ac:dyDescent="0.3">
      <c r="G109" s="35"/>
      <c r="H109" s="40"/>
      <c r="I109" s="40"/>
    </row>
    <row r="110" spans="7:9" s="3" customFormat="1" x14ac:dyDescent="0.3">
      <c r="G110" s="35"/>
      <c r="H110" s="40"/>
      <c r="I110" s="40"/>
    </row>
    <row r="111" spans="7:9" s="3" customFormat="1" x14ac:dyDescent="0.3">
      <c r="G111" s="35"/>
      <c r="H111" s="40"/>
      <c r="I111" s="40"/>
    </row>
    <row r="112" spans="7:9" s="3" customFormat="1" x14ac:dyDescent="0.3">
      <c r="G112" s="35"/>
      <c r="H112" s="40"/>
      <c r="I112" s="40"/>
    </row>
    <row r="113" spans="7:9" s="3" customFormat="1" x14ac:dyDescent="0.3">
      <c r="G113" s="35"/>
      <c r="H113" s="40"/>
      <c r="I113" s="40"/>
    </row>
    <row r="114" spans="7:9" s="3" customFormat="1" x14ac:dyDescent="0.3">
      <c r="G114" s="35"/>
      <c r="H114" s="40"/>
      <c r="I114" s="40"/>
    </row>
    <row r="115" spans="7:9" s="3" customFormat="1" x14ac:dyDescent="0.3">
      <c r="G115" s="35"/>
      <c r="H115" s="40"/>
      <c r="I115" s="40"/>
    </row>
    <row r="116" spans="7:9" s="3" customFormat="1" x14ac:dyDescent="0.3">
      <c r="G116" s="35"/>
      <c r="H116" s="40"/>
      <c r="I116" s="40"/>
    </row>
    <row r="117" spans="7:9" s="3" customFormat="1" x14ac:dyDescent="0.3">
      <c r="G117" s="35"/>
      <c r="H117" s="40"/>
      <c r="I117" s="40"/>
    </row>
    <row r="118" spans="7:9" s="3" customFormat="1" x14ac:dyDescent="0.3">
      <c r="G118" s="35"/>
      <c r="H118" s="40"/>
      <c r="I118" s="40"/>
    </row>
    <row r="119" spans="7:9" s="3" customFormat="1" x14ac:dyDescent="0.3">
      <c r="G119" s="35"/>
      <c r="H119" s="40"/>
      <c r="I119" s="40"/>
    </row>
    <row r="120" spans="7:9" s="3" customFormat="1" x14ac:dyDescent="0.3">
      <c r="G120" s="35"/>
      <c r="H120" s="40"/>
      <c r="I120" s="40"/>
    </row>
    <row r="121" spans="7:9" s="3" customFormat="1" x14ac:dyDescent="0.3">
      <c r="G121" s="35"/>
      <c r="H121" s="40"/>
      <c r="I121" s="40"/>
    </row>
    <row r="122" spans="7:9" s="3" customFormat="1" x14ac:dyDescent="0.3">
      <c r="G122" s="35"/>
      <c r="H122" s="40"/>
      <c r="I122" s="40"/>
    </row>
    <row r="123" spans="7:9" s="3" customFormat="1" x14ac:dyDescent="0.3">
      <c r="G123" s="35"/>
      <c r="H123" s="40"/>
      <c r="I123" s="40"/>
    </row>
    <row r="124" spans="7:9" s="3" customFormat="1" x14ac:dyDescent="0.3">
      <c r="G124" s="35"/>
      <c r="H124" s="40"/>
      <c r="I124" s="40"/>
    </row>
    <row r="125" spans="7:9" s="3" customFormat="1" x14ac:dyDescent="0.3">
      <c r="G125" s="35"/>
      <c r="H125" s="40"/>
      <c r="I125" s="40"/>
    </row>
    <row r="126" spans="7:9" s="3" customFormat="1" x14ac:dyDescent="0.3">
      <c r="G126" s="35"/>
      <c r="H126" s="40"/>
      <c r="I126" s="40"/>
    </row>
    <row r="127" spans="7:9" s="3" customFormat="1" x14ac:dyDescent="0.3">
      <c r="G127" s="35"/>
      <c r="H127" s="40"/>
      <c r="I127" s="40"/>
    </row>
    <row r="128" spans="7:9" s="3" customFormat="1" x14ac:dyDescent="0.3">
      <c r="G128" s="35"/>
      <c r="H128" s="40"/>
      <c r="I128" s="40"/>
    </row>
    <row r="129" spans="7:9" s="3" customFormat="1" x14ac:dyDescent="0.3">
      <c r="G129" s="35"/>
      <c r="H129" s="40"/>
      <c r="I129" s="40"/>
    </row>
    <row r="130" spans="7:9" s="3" customFormat="1" x14ac:dyDescent="0.3">
      <c r="G130" s="35"/>
      <c r="H130" s="40"/>
      <c r="I130" s="40"/>
    </row>
    <row r="131" spans="7:9" s="3" customFormat="1" x14ac:dyDescent="0.3">
      <c r="G131" s="35"/>
      <c r="H131" s="40"/>
      <c r="I131" s="40"/>
    </row>
    <row r="132" spans="7:9" s="3" customFormat="1" x14ac:dyDescent="0.3">
      <c r="G132" s="35"/>
      <c r="H132" s="40"/>
      <c r="I132" s="40"/>
    </row>
    <row r="133" spans="7:9" s="3" customFormat="1" x14ac:dyDescent="0.3">
      <c r="G133" s="35"/>
      <c r="H133" s="40"/>
      <c r="I133" s="40"/>
    </row>
    <row r="134" spans="7:9" s="3" customFormat="1" x14ac:dyDescent="0.3">
      <c r="G134" s="35"/>
      <c r="H134" s="40"/>
      <c r="I134" s="40"/>
    </row>
    <row r="135" spans="7:9" s="3" customFormat="1" x14ac:dyDescent="0.3">
      <c r="G135" s="35"/>
      <c r="H135" s="40"/>
      <c r="I135" s="40"/>
    </row>
    <row r="136" spans="7:9" s="3" customFormat="1" x14ac:dyDescent="0.3">
      <c r="G136" s="35"/>
      <c r="H136" s="40"/>
      <c r="I136" s="40"/>
    </row>
    <row r="137" spans="7:9" s="3" customFormat="1" x14ac:dyDescent="0.3">
      <c r="G137" s="35"/>
      <c r="H137" s="40"/>
      <c r="I137" s="40"/>
    </row>
    <row r="138" spans="7:9" s="3" customFormat="1" x14ac:dyDescent="0.3">
      <c r="G138" s="35"/>
      <c r="H138" s="40"/>
      <c r="I138" s="40"/>
    </row>
    <row r="139" spans="7:9" s="3" customFormat="1" x14ac:dyDescent="0.3">
      <c r="G139" s="35"/>
      <c r="H139" s="40"/>
      <c r="I139" s="40"/>
    </row>
    <row r="140" spans="7:9" s="3" customFormat="1" x14ac:dyDescent="0.3">
      <c r="G140" s="35"/>
      <c r="H140" s="40"/>
      <c r="I140" s="40"/>
    </row>
    <row r="141" spans="7:9" s="3" customFormat="1" x14ac:dyDescent="0.3">
      <c r="G141" s="35"/>
      <c r="H141" s="40"/>
      <c r="I141" s="40"/>
    </row>
    <row r="142" spans="7:9" s="3" customFormat="1" x14ac:dyDescent="0.3">
      <c r="G142" s="35"/>
      <c r="H142" s="40"/>
      <c r="I142" s="40"/>
    </row>
    <row r="143" spans="7:9" s="3" customFormat="1" x14ac:dyDescent="0.3">
      <c r="G143" s="35"/>
      <c r="H143" s="40"/>
      <c r="I143" s="40"/>
    </row>
    <row r="144" spans="7:9" s="3" customFormat="1" x14ac:dyDescent="0.3">
      <c r="G144" s="35"/>
      <c r="H144" s="40"/>
      <c r="I144" s="40"/>
    </row>
    <row r="145" spans="7:9" s="3" customFormat="1" x14ac:dyDescent="0.3">
      <c r="G145" s="35"/>
      <c r="H145" s="40"/>
      <c r="I145" s="40"/>
    </row>
    <row r="146" spans="7:9" s="3" customFormat="1" x14ac:dyDescent="0.3">
      <c r="G146" s="35"/>
      <c r="H146" s="40"/>
      <c r="I146" s="40"/>
    </row>
    <row r="147" spans="7:9" s="3" customFormat="1" x14ac:dyDescent="0.3">
      <c r="G147" s="35"/>
      <c r="H147" s="40"/>
      <c r="I147" s="40"/>
    </row>
    <row r="148" spans="7:9" s="3" customFormat="1" x14ac:dyDescent="0.3">
      <c r="G148" s="35"/>
      <c r="H148" s="40"/>
      <c r="I148" s="40"/>
    </row>
    <row r="149" spans="7:9" s="3" customFormat="1" x14ac:dyDescent="0.3">
      <c r="G149" s="35"/>
      <c r="H149" s="40"/>
      <c r="I149" s="40"/>
    </row>
    <row r="150" spans="7:9" s="3" customFormat="1" x14ac:dyDescent="0.3">
      <c r="G150" s="35"/>
      <c r="H150" s="40"/>
      <c r="I150" s="40"/>
    </row>
    <row r="151" spans="7:9" s="3" customFormat="1" x14ac:dyDescent="0.3">
      <c r="G151" s="35"/>
      <c r="H151" s="40"/>
      <c r="I151" s="40"/>
    </row>
    <row r="152" spans="7:9" s="3" customFormat="1" x14ac:dyDescent="0.3">
      <c r="G152" s="35"/>
      <c r="H152" s="40"/>
      <c r="I152" s="40"/>
    </row>
    <row r="153" spans="7:9" s="3" customFormat="1" x14ac:dyDescent="0.3">
      <c r="G153" s="35"/>
      <c r="H153" s="40"/>
      <c r="I153" s="40"/>
    </row>
    <row r="154" spans="7:9" s="3" customFormat="1" x14ac:dyDescent="0.3">
      <c r="G154" s="35"/>
      <c r="H154" s="40"/>
      <c r="I154" s="40"/>
    </row>
    <row r="155" spans="7:9" s="3" customFormat="1" x14ac:dyDescent="0.3">
      <c r="G155" s="35"/>
      <c r="H155" s="40"/>
      <c r="I155" s="40"/>
    </row>
    <row r="156" spans="7:9" s="3" customFormat="1" x14ac:dyDescent="0.3">
      <c r="G156" s="35"/>
      <c r="H156" s="40"/>
      <c r="I156" s="40"/>
    </row>
    <row r="157" spans="7:9" s="3" customFormat="1" x14ac:dyDescent="0.3">
      <c r="G157" s="35"/>
      <c r="H157" s="40"/>
      <c r="I157" s="40"/>
    </row>
    <row r="158" spans="7:9" s="3" customFormat="1" x14ac:dyDescent="0.3">
      <c r="G158" s="35"/>
      <c r="H158" s="40"/>
      <c r="I158" s="40"/>
    </row>
    <row r="159" spans="7:9" s="3" customFormat="1" x14ac:dyDescent="0.3">
      <c r="G159" s="35"/>
      <c r="H159" s="40"/>
      <c r="I159" s="40"/>
    </row>
    <row r="160" spans="7:9" s="3" customFormat="1" x14ac:dyDescent="0.3">
      <c r="G160" s="35"/>
      <c r="H160" s="40"/>
      <c r="I160" s="40"/>
    </row>
    <row r="161" spans="7:9" s="3" customFormat="1" x14ac:dyDescent="0.3">
      <c r="G161" s="35"/>
      <c r="H161" s="40"/>
      <c r="I161" s="40"/>
    </row>
    <row r="162" spans="7:9" s="3" customFormat="1" x14ac:dyDescent="0.3">
      <c r="G162" s="35"/>
      <c r="H162" s="40"/>
      <c r="I162" s="40"/>
    </row>
    <row r="163" spans="7:9" s="3" customFormat="1" x14ac:dyDescent="0.3">
      <c r="G163" s="35"/>
      <c r="H163" s="40"/>
      <c r="I163" s="40"/>
    </row>
    <row r="164" spans="7:9" s="3" customFormat="1" x14ac:dyDescent="0.3">
      <c r="G164" s="35"/>
      <c r="H164" s="40"/>
      <c r="I164" s="40"/>
    </row>
    <row r="165" spans="7:9" s="3" customFormat="1" x14ac:dyDescent="0.3">
      <c r="G165" s="35"/>
      <c r="H165" s="40"/>
      <c r="I165" s="40"/>
    </row>
    <row r="166" spans="7:9" s="3" customFormat="1" x14ac:dyDescent="0.3">
      <c r="G166" s="35"/>
      <c r="H166" s="40"/>
      <c r="I166" s="40"/>
    </row>
    <row r="167" spans="7:9" s="3" customFormat="1" x14ac:dyDescent="0.3">
      <c r="G167" s="35"/>
      <c r="H167" s="40"/>
      <c r="I167" s="40"/>
    </row>
    <row r="168" spans="7:9" s="3" customFormat="1" x14ac:dyDescent="0.3">
      <c r="G168" s="35"/>
      <c r="H168" s="40"/>
      <c r="I168" s="40"/>
    </row>
    <row r="169" spans="7:9" s="3" customFormat="1" x14ac:dyDescent="0.3">
      <c r="G169" s="35"/>
      <c r="H169" s="40"/>
      <c r="I169" s="40"/>
    </row>
    <row r="170" spans="7:9" s="3" customFormat="1" x14ac:dyDescent="0.3">
      <c r="G170" s="35"/>
      <c r="H170" s="40"/>
      <c r="I170" s="40"/>
    </row>
    <row r="171" spans="7:9" s="3" customFormat="1" x14ac:dyDescent="0.3">
      <c r="G171" s="35"/>
      <c r="H171" s="40"/>
      <c r="I171" s="40"/>
    </row>
    <row r="172" spans="7:9" s="3" customFormat="1" x14ac:dyDescent="0.3">
      <c r="G172" s="35"/>
      <c r="H172" s="40"/>
      <c r="I172" s="40"/>
    </row>
    <row r="173" spans="7:9" s="3" customFormat="1" x14ac:dyDescent="0.3">
      <c r="G173" s="35"/>
      <c r="H173" s="40"/>
      <c r="I173" s="40"/>
    </row>
    <row r="174" spans="7:9" s="3" customFormat="1" x14ac:dyDescent="0.3">
      <c r="G174" s="35"/>
      <c r="H174" s="40"/>
      <c r="I174" s="40"/>
    </row>
    <row r="175" spans="7:9" s="3" customFormat="1" x14ac:dyDescent="0.3">
      <c r="G175" s="35"/>
      <c r="H175" s="40"/>
      <c r="I175" s="40"/>
    </row>
    <row r="176" spans="7:9" s="3" customFormat="1" x14ac:dyDescent="0.3">
      <c r="G176" s="35"/>
      <c r="H176" s="40"/>
      <c r="I176" s="40"/>
    </row>
    <row r="177" spans="7:9" s="3" customFormat="1" x14ac:dyDescent="0.3">
      <c r="G177" s="35"/>
      <c r="H177" s="40"/>
      <c r="I177" s="40"/>
    </row>
    <row r="178" spans="7:9" s="3" customFormat="1" x14ac:dyDescent="0.3">
      <c r="G178" s="35"/>
      <c r="H178" s="40"/>
      <c r="I178" s="40"/>
    </row>
    <row r="179" spans="7:9" s="3" customFormat="1" x14ac:dyDescent="0.3">
      <c r="G179" s="35"/>
      <c r="H179" s="40"/>
      <c r="I179" s="40"/>
    </row>
    <row r="180" spans="7:9" s="3" customFormat="1" x14ac:dyDescent="0.3">
      <c r="G180" s="35"/>
      <c r="H180" s="40"/>
      <c r="I180" s="40"/>
    </row>
    <row r="181" spans="7:9" s="3" customFormat="1" x14ac:dyDescent="0.3">
      <c r="G181" s="35"/>
      <c r="H181" s="40"/>
      <c r="I181" s="40"/>
    </row>
    <row r="182" spans="7:9" s="3" customFormat="1" x14ac:dyDescent="0.3">
      <c r="G182" s="35"/>
      <c r="H182" s="40"/>
      <c r="I182" s="40"/>
    </row>
    <row r="183" spans="7:9" s="3" customFormat="1" x14ac:dyDescent="0.3">
      <c r="G183" s="35"/>
      <c r="H183" s="40"/>
      <c r="I183" s="40"/>
    </row>
    <row r="184" spans="7:9" s="3" customFormat="1" x14ac:dyDescent="0.3">
      <c r="G184" s="35"/>
      <c r="H184" s="40"/>
      <c r="I184" s="40"/>
    </row>
    <row r="185" spans="7:9" s="3" customFormat="1" x14ac:dyDescent="0.3">
      <c r="G185" s="35"/>
      <c r="H185" s="40"/>
      <c r="I185" s="40"/>
    </row>
    <row r="186" spans="7:9" s="3" customFormat="1" x14ac:dyDescent="0.3">
      <c r="G186" s="35"/>
      <c r="H186" s="40"/>
      <c r="I186" s="40"/>
    </row>
    <row r="187" spans="7:9" s="3" customFormat="1" x14ac:dyDescent="0.3">
      <c r="G187" s="35"/>
      <c r="H187" s="40"/>
      <c r="I187" s="40"/>
    </row>
    <row r="188" spans="7:9" s="3" customFormat="1" x14ac:dyDescent="0.3">
      <c r="G188" s="35"/>
      <c r="H188" s="40"/>
      <c r="I188" s="40"/>
    </row>
    <row r="189" spans="7:9" s="3" customFormat="1" x14ac:dyDescent="0.3">
      <c r="G189" s="35"/>
      <c r="H189" s="40"/>
      <c r="I189" s="40"/>
    </row>
    <row r="190" spans="7:9" s="3" customFormat="1" x14ac:dyDescent="0.3">
      <c r="G190" s="35"/>
      <c r="H190" s="40"/>
      <c r="I190" s="40"/>
    </row>
    <row r="191" spans="7:9" s="3" customFormat="1" x14ac:dyDescent="0.3">
      <c r="G191" s="35"/>
      <c r="H191" s="40"/>
      <c r="I191" s="40"/>
    </row>
    <row r="192" spans="7:9" s="3" customFormat="1" x14ac:dyDescent="0.3">
      <c r="G192" s="35"/>
      <c r="H192" s="40"/>
      <c r="I192" s="40"/>
    </row>
    <row r="193" spans="7:9" s="3" customFormat="1" x14ac:dyDescent="0.3">
      <c r="G193" s="35"/>
      <c r="H193" s="40"/>
      <c r="I193" s="40"/>
    </row>
    <row r="194" spans="7:9" s="3" customFormat="1" x14ac:dyDescent="0.3">
      <c r="G194" s="35"/>
      <c r="H194" s="40"/>
      <c r="I194" s="40"/>
    </row>
    <row r="195" spans="7:9" s="3" customFormat="1" x14ac:dyDescent="0.3">
      <c r="G195" s="35"/>
      <c r="H195" s="40"/>
      <c r="I195" s="40"/>
    </row>
    <row r="196" spans="7:9" s="3" customFormat="1" x14ac:dyDescent="0.3">
      <c r="G196" s="35"/>
      <c r="H196" s="40"/>
      <c r="I196" s="40"/>
    </row>
    <row r="197" spans="7:9" s="3" customFormat="1" x14ac:dyDescent="0.3">
      <c r="G197" s="35"/>
      <c r="H197" s="40"/>
      <c r="I197" s="40"/>
    </row>
    <row r="198" spans="7:9" s="3" customFormat="1" x14ac:dyDescent="0.3">
      <c r="G198" s="35"/>
      <c r="H198" s="40"/>
      <c r="I198" s="40"/>
    </row>
    <row r="199" spans="7:9" s="3" customFormat="1" x14ac:dyDescent="0.3">
      <c r="G199" s="35"/>
      <c r="H199" s="40"/>
      <c r="I199" s="40"/>
    </row>
    <row r="200" spans="7:9" s="3" customFormat="1" x14ac:dyDescent="0.3">
      <c r="G200" s="35"/>
      <c r="H200" s="40"/>
      <c r="I200" s="40"/>
    </row>
    <row r="201" spans="7:9" s="3" customFormat="1" x14ac:dyDescent="0.3">
      <c r="G201" s="35"/>
      <c r="H201" s="40"/>
      <c r="I201" s="40"/>
    </row>
    <row r="202" spans="7:9" s="3" customFormat="1" x14ac:dyDescent="0.3">
      <c r="G202" s="35"/>
      <c r="H202" s="40"/>
      <c r="I202" s="40"/>
    </row>
    <row r="203" spans="7:9" s="3" customFormat="1" x14ac:dyDescent="0.3">
      <c r="G203" s="35"/>
      <c r="H203" s="40"/>
      <c r="I203" s="40"/>
    </row>
    <row r="204" spans="7:9" s="3" customFormat="1" x14ac:dyDescent="0.3">
      <c r="G204" s="35"/>
      <c r="H204" s="40"/>
      <c r="I204" s="40"/>
    </row>
    <row r="205" spans="7:9" s="3" customFormat="1" x14ac:dyDescent="0.3">
      <c r="G205" s="35"/>
      <c r="H205" s="40"/>
      <c r="I205" s="40"/>
    </row>
    <row r="206" spans="7:9" s="3" customFormat="1" x14ac:dyDescent="0.3">
      <c r="G206" s="35"/>
      <c r="H206" s="40"/>
      <c r="I206" s="40"/>
    </row>
    <row r="207" spans="7:9" s="3" customFormat="1" x14ac:dyDescent="0.3">
      <c r="G207" s="35"/>
      <c r="H207" s="40"/>
      <c r="I207" s="40"/>
    </row>
    <row r="208" spans="7:9" s="3" customFormat="1" x14ac:dyDescent="0.3">
      <c r="G208" s="35"/>
      <c r="H208" s="40"/>
      <c r="I208" s="40"/>
    </row>
    <row r="209" spans="7:9" s="3" customFormat="1" x14ac:dyDescent="0.3">
      <c r="G209" s="35"/>
      <c r="H209" s="40"/>
      <c r="I209" s="40"/>
    </row>
    <row r="210" spans="7:9" s="3" customFormat="1" x14ac:dyDescent="0.3">
      <c r="G210" s="35"/>
      <c r="H210" s="40"/>
      <c r="I210" s="40"/>
    </row>
    <row r="211" spans="7:9" s="3" customFormat="1" x14ac:dyDescent="0.3">
      <c r="G211" s="35"/>
      <c r="H211" s="40"/>
      <c r="I211" s="40"/>
    </row>
    <row r="212" spans="7:9" s="3" customFormat="1" x14ac:dyDescent="0.3">
      <c r="G212" s="35"/>
      <c r="H212" s="40"/>
      <c r="I212" s="40"/>
    </row>
    <row r="213" spans="7:9" s="3" customFormat="1" x14ac:dyDescent="0.3">
      <c r="G213" s="35"/>
      <c r="H213" s="40"/>
      <c r="I213" s="40"/>
    </row>
    <row r="214" spans="7:9" s="3" customFormat="1" x14ac:dyDescent="0.3">
      <c r="G214" s="35"/>
      <c r="H214" s="40"/>
      <c r="I214" s="40"/>
    </row>
    <row r="215" spans="7:9" s="3" customFormat="1" x14ac:dyDescent="0.3">
      <c r="G215" s="35"/>
      <c r="H215" s="40"/>
      <c r="I215" s="40"/>
    </row>
    <row r="216" spans="7:9" s="3" customFormat="1" x14ac:dyDescent="0.3">
      <c r="G216" s="35"/>
      <c r="H216" s="40"/>
      <c r="I216" s="40"/>
    </row>
    <row r="217" spans="7:9" s="3" customFormat="1" x14ac:dyDescent="0.3">
      <c r="G217" s="35"/>
      <c r="H217" s="40"/>
      <c r="I217" s="40"/>
    </row>
    <row r="218" spans="7:9" s="3" customFormat="1" x14ac:dyDescent="0.3">
      <c r="G218" s="35"/>
      <c r="H218" s="40"/>
      <c r="I218" s="40"/>
    </row>
    <row r="219" spans="7:9" s="3" customFormat="1" x14ac:dyDescent="0.3">
      <c r="G219" s="35"/>
      <c r="H219" s="40"/>
      <c r="I219" s="40"/>
    </row>
    <row r="220" spans="7:9" s="3" customFormat="1" x14ac:dyDescent="0.3">
      <c r="G220" s="35"/>
      <c r="H220" s="40"/>
      <c r="I220" s="40"/>
    </row>
    <row r="221" spans="7:9" s="3" customFormat="1" x14ac:dyDescent="0.3">
      <c r="G221" s="35"/>
      <c r="H221" s="40"/>
      <c r="I221" s="40"/>
    </row>
    <row r="222" spans="7:9" s="3" customFormat="1" x14ac:dyDescent="0.3">
      <c r="G222" s="35"/>
      <c r="H222" s="40"/>
      <c r="I222" s="40"/>
    </row>
    <row r="223" spans="7:9" s="3" customFormat="1" x14ac:dyDescent="0.3">
      <c r="G223" s="35"/>
      <c r="H223" s="40"/>
      <c r="I223" s="40"/>
    </row>
    <row r="224" spans="7:9" s="3" customFormat="1" x14ac:dyDescent="0.3">
      <c r="G224" s="35"/>
      <c r="H224" s="40"/>
      <c r="I224" s="40"/>
    </row>
    <row r="225" spans="7:9" s="3" customFormat="1" x14ac:dyDescent="0.3">
      <c r="G225" s="35"/>
      <c r="H225" s="40"/>
      <c r="I225" s="40"/>
    </row>
    <row r="226" spans="7:9" s="3" customFormat="1" x14ac:dyDescent="0.3">
      <c r="G226" s="35"/>
      <c r="H226" s="40"/>
      <c r="I226" s="40"/>
    </row>
    <row r="227" spans="7:9" s="3" customFormat="1" x14ac:dyDescent="0.3">
      <c r="G227" s="35"/>
      <c r="H227" s="40"/>
      <c r="I227" s="40"/>
    </row>
    <row r="228" spans="7:9" s="3" customFormat="1" x14ac:dyDescent="0.3">
      <c r="G228" s="35"/>
      <c r="H228" s="40"/>
      <c r="I228" s="40"/>
    </row>
    <row r="229" spans="7:9" s="3" customFormat="1" x14ac:dyDescent="0.3">
      <c r="G229" s="35"/>
      <c r="H229" s="40"/>
      <c r="I229" s="40"/>
    </row>
    <row r="230" spans="7:9" s="3" customFormat="1" x14ac:dyDescent="0.3">
      <c r="G230" s="35"/>
      <c r="H230" s="40"/>
      <c r="I230" s="40"/>
    </row>
    <row r="231" spans="7:9" s="3" customFormat="1" x14ac:dyDescent="0.3">
      <c r="G231" s="35"/>
      <c r="H231" s="40"/>
      <c r="I231" s="40"/>
    </row>
    <row r="232" spans="7:9" s="3" customFormat="1" x14ac:dyDescent="0.3">
      <c r="G232" s="35"/>
      <c r="H232" s="40"/>
      <c r="I232" s="40"/>
    </row>
    <row r="233" spans="7:9" s="3" customFormat="1" x14ac:dyDescent="0.3">
      <c r="G233" s="35"/>
      <c r="H233" s="40"/>
      <c r="I233" s="40"/>
    </row>
    <row r="234" spans="7:9" s="3" customFormat="1" x14ac:dyDescent="0.3">
      <c r="G234" s="35"/>
      <c r="H234" s="40"/>
      <c r="I234" s="40"/>
    </row>
    <row r="235" spans="7:9" s="3" customFormat="1" x14ac:dyDescent="0.3">
      <c r="G235" s="35"/>
      <c r="H235" s="40"/>
      <c r="I235" s="40"/>
    </row>
    <row r="236" spans="7:9" s="3" customFormat="1" x14ac:dyDescent="0.3">
      <c r="G236" s="35"/>
      <c r="H236" s="40"/>
      <c r="I236" s="40"/>
    </row>
    <row r="237" spans="7:9" s="3" customFormat="1" x14ac:dyDescent="0.3">
      <c r="G237" s="35"/>
      <c r="H237" s="40"/>
      <c r="I237" s="40"/>
    </row>
    <row r="238" spans="7:9" s="3" customFormat="1" x14ac:dyDescent="0.3">
      <c r="G238" s="35"/>
      <c r="H238" s="40"/>
      <c r="I238" s="40"/>
    </row>
    <row r="239" spans="7:9" s="3" customFormat="1" x14ac:dyDescent="0.3">
      <c r="G239" s="35"/>
      <c r="H239" s="40"/>
      <c r="I239" s="40"/>
    </row>
    <row r="240" spans="7:9" s="3" customFormat="1" x14ac:dyDescent="0.3">
      <c r="G240" s="35"/>
      <c r="H240" s="40"/>
      <c r="I240" s="40"/>
    </row>
    <row r="241" spans="7:9" s="3" customFormat="1" x14ac:dyDescent="0.3">
      <c r="G241" s="35"/>
      <c r="H241" s="40"/>
      <c r="I241" s="40"/>
    </row>
    <row r="242" spans="7:9" s="3" customFormat="1" x14ac:dyDescent="0.3">
      <c r="G242" s="35"/>
      <c r="H242" s="40"/>
      <c r="I242" s="40"/>
    </row>
    <row r="243" spans="7:9" s="3" customFormat="1" x14ac:dyDescent="0.3">
      <c r="G243" s="35"/>
      <c r="H243" s="40"/>
      <c r="I243" s="40"/>
    </row>
    <row r="244" spans="7:9" s="3" customFormat="1" x14ac:dyDescent="0.3">
      <c r="G244" s="35"/>
      <c r="H244" s="40"/>
      <c r="I244" s="40"/>
    </row>
    <row r="245" spans="7:9" s="3" customFormat="1" x14ac:dyDescent="0.3">
      <c r="G245" s="35"/>
      <c r="H245" s="40"/>
      <c r="I245" s="40"/>
    </row>
    <row r="246" spans="7:9" s="3" customFormat="1" x14ac:dyDescent="0.3">
      <c r="G246" s="35"/>
      <c r="H246" s="40"/>
      <c r="I246" s="40"/>
    </row>
    <row r="247" spans="7:9" s="3" customFormat="1" x14ac:dyDescent="0.3">
      <c r="G247" s="35"/>
      <c r="H247" s="40"/>
      <c r="I247" s="40"/>
    </row>
    <row r="248" spans="7:9" s="3" customFormat="1" x14ac:dyDescent="0.3">
      <c r="G248" s="35"/>
      <c r="H248" s="40"/>
      <c r="I248" s="40"/>
    </row>
    <row r="249" spans="7:9" s="3" customFormat="1" x14ac:dyDescent="0.3">
      <c r="G249" s="35"/>
      <c r="H249" s="40"/>
      <c r="I249" s="40"/>
    </row>
    <row r="250" spans="7:9" s="3" customFormat="1" x14ac:dyDescent="0.3">
      <c r="G250" s="35"/>
      <c r="H250" s="40"/>
      <c r="I250" s="40"/>
    </row>
    <row r="251" spans="7:9" s="3" customFormat="1" x14ac:dyDescent="0.3">
      <c r="G251" s="35"/>
      <c r="H251" s="40"/>
      <c r="I251" s="40"/>
    </row>
    <row r="252" spans="7:9" s="3" customFormat="1" x14ac:dyDescent="0.3">
      <c r="G252" s="35"/>
      <c r="H252" s="40"/>
      <c r="I252" s="40"/>
    </row>
    <row r="253" spans="7:9" s="3" customFormat="1" x14ac:dyDescent="0.3">
      <c r="G253" s="35"/>
      <c r="H253" s="40"/>
      <c r="I253" s="40"/>
    </row>
    <row r="254" spans="7:9" s="3" customFormat="1" x14ac:dyDescent="0.3">
      <c r="G254" s="35"/>
      <c r="H254" s="40"/>
      <c r="I254" s="40"/>
    </row>
    <row r="255" spans="7:9" s="3" customFormat="1" x14ac:dyDescent="0.3">
      <c r="G255" s="35"/>
      <c r="H255" s="40"/>
      <c r="I255" s="40"/>
    </row>
    <row r="256" spans="7:9" s="3" customFormat="1" x14ac:dyDescent="0.3">
      <c r="G256" s="35"/>
      <c r="H256" s="40"/>
      <c r="I256" s="40"/>
    </row>
    <row r="257" spans="7:9" s="3" customFormat="1" x14ac:dyDescent="0.3">
      <c r="G257" s="35"/>
      <c r="H257" s="40"/>
      <c r="I257" s="40"/>
    </row>
    <row r="258" spans="7:9" s="3" customFormat="1" x14ac:dyDescent="0.3">
      <c r="G258" s="35"/>
      <c r="H258" s="40"/>
      <c r="I258" s="40"/>
    </row>
    <row r="259" spans="7:9" s="3" customFormat="1" x14ac:dyDescent="0.3">
      <c r="G259" s="35"/>
      <c r="H259" s="40"/>
      <c r="I259" s="40"/>
    </row>
    <row r="260" spans="7:9" s="3" customFormat="1" x14ac:dyDescent="0.3">
      <c r="G260" s="35"/>
      <c r="H260" s="40"/>
      <c r="I260" s="40"/>
    </row>
    <row r="261" spans="7:9" s="3" customFormat="1" x14ac:dyDescent="0.3">
      <c r="G261" s="35"/>
      <c r="H261" s="40"/>
      <c r="I261" s="40"/>
    </row>
    <row r="262" spans="7:9" s="3" customFormat="1" x14ac:dyDescent="0.3">
      <c r="G262" s="35"/>
      <c r="H262" s="40"/>
      <c r="I262" s="40"/>
    </row>
    <row r="263" spans="7:9" s="3" customFormat="1" x14ac:dyDescent="0.3">
      <c r="G263" s="35"/>
      <c r="H263" s="40"/>
      <c r="I263" s="40"/>
    </row>
    <row r="264" spans="7:9" s="3" customFormat="1" x14ac:dyDescent="0.3">
      <c r="G264" s="35"/>
      <c r="H264" s="40"/>
      <c r="I264" s="40"/>
    </row>
    <row r="265" spans="7:9" s="3" customFormat="1" x14ac:dyDescent="0.3">
      <c r="G265" s="35"/>
      <c r="H265" s="40"/>
      <c r="I265" s="40"/>
    </row>
    <row r="266" spans="7:9" s="3" customFormat="1" x14ac:dyDescent="0.3">
      <c r="G266" s="35"/>
      <c r="H266" s="40"/>
      <c r="I266" s="40"/>
    </row>
    <row r="267" spans="7:9" s="3" customFormat="1" x14ac:dyDescent="0.3">
      <c r="G267" s="35"/>
      <c r="H267" s="40"/>
      <c r="I267" s="40"/>
    </row>
    <row r="268" spans="7:9" s="3" customFormat="1" x14ac:dyDescent="0.3">
      <c r="G268" s="35"/>
      <c r="H268" s="40"/>
      <c r="I268" s="40"/>
    </row>
    <row r="269" spans="7:9" s="3" customFormat="1" x14ac:dyDescent="0.3">
      <c r="G269" s="35"/>
      <c r="H269" s="40"/>
      <c r="I269" s="40"/>
    </row>
    <row r="270" spans="7:9" s="3" customFormat="1" x14ac:dyDescent="0.3">
      <c r="G270" s="35"/>
      <c r="H270" s="40"/>
      <c r="I270" s="40"/>
    </row>
    <row r="271" spans="7:9" s="3" customFormat="1" x14ac:dyDescent="0.3">
      <c r="G271" s="35"/>
      <c r="H271" s="40"/>
      <c r="I271" s="40"/>
    </row>
    <row r="272" spans="7:9" s="3" customFormat="1" x14ac:dyDescent="0.3">
      <c r="G272" s="35"/>
      <c r="H272" s="40"/>
      <c r="I272" s="40"/>
    </row>
    <row r="273" spans="7:9" s="3" customFormat="1" x14ac:dyDescent="0.3">
      <c r="G273" s="35"/>
      <c r="H273" s="40"/>
      <c r="I273" s="40"/>
    </row>
    <row r="274" spans="7:9" s="3" customFormat="1" x14ac:dyDescent="0.3">
      <c r="G274" s="35"/>
      <c r="H274" s="40"/>
      <c r="I274" s="40"/>
    </row>
    <row r="275" spans="7:9" s="3" customFormat="1" x14ac:dyDescent="0.3">
      <c r="G275" s="35"/>
      <c r="H275" s="40"/>
      <c r="I275" s="40"/>
    </row>
    <row r="276" spans="7:9" s="3" customFormat="1" x14ac:dyDescent="0.3">
      <c r="G276" s="35"/>
      <c r="H276" s="40"/>
      <c r="I276" s="40"/>
    </row>
    <row r="277" spans="7:9" s="3" customFormat="1" x14ac:dyDescent="0.3">
      <c r="G277" s="35"/>
      <c r="H277" s="40"/>
      <c r="I277" s="40"/>
    </row>
    <row r="278" spans="7:9" s="3" customFormat="1" x14ac:dyDescent="0.3">
      <c r="G278" s="35"/>
      <c r="H278" s="40"/>
      <c r="I278" s="40"/>
    </row>
    <row r="279" spans="7:9" s="3" customFormat="1" x14ac:dyDescent="0.3">
      <c r="G279" s="35"/>
      <c r="H279" s="40"/>
      <c r="I279" s="40"/>
    </row>
    <row r="280" spans="7:9" s="3" customFormat="1" x14ac:dyDescent="0.3">
      <c r="G280" s="35"/>
      <c r="H280" s="40"/>
      <c r="I280" s="40"/>
    </row>
    <row r="281" spans="7:9" s="3" customFormat="1" x14ac:dyDescent="0.3">
      <c r="G281" s="35"/>
      <c r="H281" s="40"/>
      <c r="I281" s="40"/>
    </row>
    <row r="282" spans="7:9" s="3" customFormat="1" x14ac:dyDescent="0.3">
      <c r="G282" s="35"/>
      <c r="H282" s="40"/>
      <c r="I282" s="40"/>
    </row>
    <row r="283" spans="7:9" s="3" customFormat="1" x14ac:dyDescent="0.3">
      <c r="G283" s="35"/>
      <c r="H283" s="40"/>
      <c r="I283" s="40"/>
    </row>
    <row r="284" spans="7:9" s="3" customFormat="1" x14ac:dyDescent="0.3">
      <c r="G284" s="35"/>
      <c r="H284" s="40"/>
      <c r="I284" s="40"/>
    </row>
    <row r="285" spans="7:9" s="3" customFormat="1" x14ac:dyDescent="0.3">
      <c r="G285" s="35"/>
      <c r="H285" s="40"/>
      <c r="I285" s="40"/>
    </row>
    <row r="286" spans="7:9" s="3" customFormat="1" x14ac:dyDescent="0.3">
      <c r="G286" s="35"/>
      <c r="H286" s="40"/>
      <c r="I286" s="40"/>
    </row>
    <row r="287" spans="7:9" s="3" customFormat="1" x14ac:dyDescent="0.3">
      <c r="G287" s="35"/>
      <c r="H287" s="40"/>
      <c r="I287" s="40"/>
    </row>
    <row r="288" spans="7:9" s="3" customFormat="1" x14ac:dyDescent="0.3">
      <c r="G288" s="35"/>
      <c r="H288" s="40"/>
      <c r="I288" s="40"/>
    </row>
    <row r="289" spans="7:9" s="3" customFormat="1" x14ac:dyDescent="0.3">
      <c r="G289" s="35"/>
      <c r="H289" s="40"/>
      <c r="I289" s="40"/>
    </row>
    <row r="290" spans="7:9" s="3" customFormat="1" x14ac:dyDescent="0.3">
      <c r="G290" s="35"/>
      <c r="H290" s="40"/>
      <c r="I290" s="40"/>
    </row>
    <row r="291" spans="7:9" s="3" customFormat="1" x14ac:dyDescent="0.3">
      <c r="G291" s="35"/>
      <c r="H291" s="40"/>
      <c r="I291" s="40"/>
    </row>
    <row r="292" spans="7:9" s="3" customFormat="1" x14ac:dyDescent="0.3">
      <c r="G292" s="35"/>
      <c r="H292" s="40"/>
      <c r="I292" s="40"/>
    </row>
    <row r="293" spans="7:9" s="3" customFormat="1" x14ac:dyDescent="0.3">
      <c r="G293" s="35"/>
      <c r="H293" s="40"/>
      <c r="I293" s="40"/>
    </row>
    <row r="294" spans="7:9" s="3" customFormat="1" x14ac:dyDescent="0.3">
      <c r="G294" s="35"/>
      <c r="H294" s="40"/>
      <c r="I294" s="40"/>
    </row>
    <row r="295" spans="7:9" s="3" customFormat="1" x14ac:dyDescent="0.3">
      <c r="G295" s="35"/>
      <c r="H295" s="40"/>
      <c r="I295" s="40"/>
    </row>
    <row r="296" spans="7:9" s="3" customFormat="1" x14ac:dyDescent="0.3">
      <c r="G296" s="35"/>
      <c r="H296" s="40"/>
      <c r="I296" s="40"/>
    </row>
    <row r="297" spans="7:9" s="3" customFormat="1" x14ac:dyDescent="0.3">
      <c r="G297" s="35"/>
      <c r="H297" s="40"/>
      <c r="I297" s="40"/>
    </row>
    <row r="298" spans="7:9" s="3" customFormat="1" x14ac:dyDescent="0.3">
      <c r="G298" s="35"/>
      <c r="H298" s="40"/>
      <c r="I298" s="40"/>
    </row>
    <row r="299" spans="7:9" s="3" customFormat="1" x14ac:dyDescent="0.3">
      <c r="G299" s="35"/>
      <c r="H299" s="40"/>
      <c r="I299" s="40"/>
    </row>
    <row r="300" spans="7:9" s="3" customFormat="1" x14ac:dyDescent="0.3">
      <c r="G300" s="35"/>
      <c r="H300" s="40"/>
      <c r="I300" s="40"/>
    </row>
    <row r="301" spans="7:9" s="3" customFormat="1" x14ac:dyDescent="0.3">
      <c r="G301" s="35"/>
      <c r="H301" s="40"/>
      <c r="I301" s="40"/>
    </row>
    <row r="302" spans="7:9" s="3" customFormat="1" x14ac:dyDescent="0.3">
      <c r="G302" s="35"/>
      <c r="H302" s="40"/>
      <c r="I302" s="40"/>
    </row>
    <row r="303" spans="7:9" s="3" customFormat="1" x14ac:dyDescent="0.3">
      <c r="G303" s="35"/>
      <c r="H303" s="40"/>
      <c r="I303" s="40"/>
    </row>
    <row r="304" spans="7:9" s="3" customFormat="1" x14ac:dyDescent="0.3">
      <c r="G304" s="35"/>
      <c r="H304" s="40"/>
      <c r="I304" s="40"/>
    </row>
    <row r="305" spans="7:9" s="3" customFormat="1" x14ac:dyDescent="0.3">
      <c r="G305" s="35"/>
      <c r="H305" s="40"/>
      <c r="I305" s="40"/>
    </row>
    <row r="306" spans="7:9" s="3" customFormat="1" x14ac:dyDescent="0.3">
      <c r="G306" s="35"/>
      <c r="H306" s="40"/>
      <c r="I306" s="40"/>
    </row>
    <row r="307" spans="7:9" s="3" customFormat="1" x14ac:dyDescent="0.3">
      <c r="G307" s="35"/>
      <c r="H307" s="40"/>
      <c r="I307" s="40"/>
    </row>
    <row r="308" spans="7:9" s="3" customFormat="1" x14ac:dyDescent="0.3">
      <c r="G308" s="35"/>
      <c r="H308" s="40"/>
      <c r="I308" s="40"/>
    </row>
    <row r="309" spans="7:9" s="3" customFormat="1" x14ac:dyDescent="0.3">
      <c r="G309" s="35"/>
      <c r="H309" s="40"/>
      <c r="I309" s="40"/>
    </row>
    <row r="310" spans="7:9" s="3" customFormat="1" x14ac:dyDescent="0.3">
      <c r="G310" s="35"/>
      <c r="H310" s="40"/>
      <c r="I310" s="40"/>
    </row>
    <row r="311" spans="7:9" s="3" customFormat="1" x14ac:dyDescent="0.3">
      <c r="G311" s="35"/>
      <c r="H311" s="40"/>
      <c r="I311" s="40"/>
    </row>
    <row r="312" spans="7:9" s="3" customFormat="1" x14ac:dyDescent="0.3">
      <c r="G312" s="35"/>
      <c r="H312" s="40"/>
      <c r="I312" s="40"/>
    </row>
    <row r="313" spans="7:9" s="3" customFormat="1" x14ac:dyDescent="0.3">
      <c r="G313" s="35"/>
      <c r="H313" s="40"/>
      <c r="I313" s="40"/>
    </row>
    <row r="314" spans="7:9" s="3" customFormat="1" x14ac:dyDescent="0.3">
      <c r="G314" s="35"/>
      <c r="H314" s="40"/>
      <c r="I314" s="40"/>
    </row>
    <row r="315" spans="7:9" s="3" customFormat="1" x14ac:dyDescent="0.3">
      <c r="G315" s="35"/>
      <c r="H315" s="40"/>
      <c r="I315" s="40"/>
    </row>
    <row r="316" spans="7:9" s="3" customFormat="1" x14ac:dyDescent="0.3">
      <c r="G316" s="35"/>
      <c r="H316" s="40"/>
      <c r="I316" s="40"/>
    </row>
    <row r="317" spans="7:9" s="3" customFormat="1" x14ac:dyDescent="0.3">
      <c r="G317" s="35"/>
      <c r="H317" s="40"/>
      <c r="I317" s="40"/>
    </row>
    <row r="318" spans="7:9" s="3" customFormat="1" x14ac:dyDescent="0.3">
      <c r="G318" s="35"/>
      <c r="H318" s="40"/>
      <c r="I318" s="40"/>
    </row>
    <row r="319" spans="7:9" s="3" customFormat="1" x14ac:dyDescent="0.3">
      <c r="G319" s="35"/>
      <c r="H319" s="40"/>
      <c r="I319" s="40"/>
    </row>
    <row r="320" spans="7:9" s="3" customFormat="1" x14ac:dyDescent="0.3">
      <c r="G320" s="35"/>
      <c r="H320" s="40"/>
      <c r="I320" s="40"/>
    </row>
    <row r="321" spans="7:9" s="3" customFormat="1" x14ac:dyDescent="0.3">
      <c r="G321" s="35"/>
      <c r="H321" s="40"/>
      <c r="I321" s="40"/>
    </row>
    <row r="322" spans="7:9" s="3" customFormat="1" x14ac:dyDescent="0.3">
      <c r="G322" s="35"/>
      <c r="H322" s="40"/>
      <c r="I322" s="40"/>
    </row>
    <row r="323" spans="7:9" s="3" customFormat="1" x14ac:dyDescent="0.3">
      <c r="G323" s="35"/>
      <c r="H323" s="40"/>
      <c r="I323" s="40"/>
    </row>
    <row r="324" spans="7:9" s="3" customFormat="1" x14ac:dyDescent="0.3">
      <c r="G324" s="35"/>
      <c r="H324" s="40"/>
      <c r="I324" s="40"/>
    </row>
    <row r="325" spans="7:9" s="3" customFormat="1" x14ac:dyDescent="0.3">
      <c r="G325" s="35"/>
      <c r="H325" s="40"/>
      <c r="I325" s="40"/>
    </row>
    <row r="326" spans="7:9" s="3" customFormat="1" x14ac:dyDescent="0.3">
      <c r="G326" s="35"/>
      <c r="H326" s="40"/>
      <c r="I326" s="40"/>
    </row>
    <row r="327" spans="7:9" s="3" customFormat="1" x14ac:dyDescent="0.3">
      <c r="G327" s="35"/>
      <c r="H327" s="40"/>
      <c r="I327" s="40"/>
    </row>
    <row r="328" spans="7:9" s="3" customFormat="1" x14ac:dyDescent="0.3">
      <c r="G328" s="35"/>
      <c r="H328" s="40"/>
      <c r="I328" s="40"/>
    </row>
    <row r="329" spans="7:9" s="3" customFormat="1" x14ac:dyDescent="0.3">
      <c r="G329" s="35"/>
      <c r="H329" s="40"/>
      <c r="I329" s="40"/>
    </row>
    <row r="330" spans="7:9" s="3" customFormat="1" x14ac:dyDescent="0.3">
      <c r="G330" s="35"/>
      <c r="H330" s="40"/>
      <c r="I330" s="40"/>
    </row>
    <row r="331" spans="7:9" s="3" customFormat="1" x14ac:dyDescent="0.3">
      <c r="G331" s="35"/>
      <c r="H331" s="40"/>
      <c r="I331" s="40"/>
    </row>
    <row r="332" spans="7:9" s="3" customFormat="1" x14ac:dyDescent="0.3">
      <c r="G332" s="35"/>
      <c r="H332" s="40"/>
      <c r="I332" s="40"/>
    </row>
    <row r="333" spans="7:9" s="3" customFormat="1" x14ac:dyDescent="0.3">
      <c r="G333" s="35"/>
      <c r="H333" s="40"/>
      <c r="I333" s="40"/>
    </row>
    <row r="334" spans="7:9" s="3" customFormat="1" x14ac:dyDescent="0.3">
      <c r="G334" s="35"/>
      <c r="H334" s="40"/>
      <c r="I334" s="40"/>
    </row>
    <row r="335" spans="7:9" s="3" customFormat="1" x14ac:dyDescent="0.3">
      <c r="G335" s="35"/>
      <c r="H335" s="40"/>
      <c r="I335" s="40"/>
    </row>
    <row r="336" spans="7:9" s="3" customFormat="1" x14ac:dyDescent="0.3">
      <c r="G336" s="35"/>
      <c r="H336" s="40"/>
      <c r="I336" s="40"/>
    </row>
    <row r="337" spans="7:9" s="3" customFormat="1" x14ac:dyDescent="0.3">
      <c r="G337" s="35"/>
      <c r="H337" s="40"/>
      <c r="I337" s="40"/>
    </row>
    <row r="338" spans="7:9" s="3" customFormat="1" x14ac:dyDescent="0.3">
      <c r="G338" s="35"/>
      <c r="H338" s="40"/>
      <c r="I338" s="40"/>
    </row>
    <row r="339" spans="7:9" s="3" customFormat="1" x14ac:dyDescent="0.3">
      <c r="G339" s="35"/>
      <c r="H339" s="40"/>
      <c r="I339" s="40"/>
    </row>
    <row r="340" spans="7:9" s="3" customFormat="1" x14ac:dyDescent="0.3">
      <c r="G340" s="35"/>
      <c r="H340" s="40"/>
      <c r="I340" s="40"/>
    </row>
    <row r="341" spans="7:9" s="3" customFormat="1" x14ac:dyDescent="0.3">
      <c r="G341" s="35"/>
      <c r="H341" s="40"/>
      <c r="I341" s="40"/>
    </row>
    <row r="342" spans="7:9" s="3" customFormat="1" x14ac:dyDescent="0.3">
      <c r="G342" s="35"/>
      <c r="H342" s="40"/>
      <c r="I342" s="40"/>
    </row>
    <row r="343" spans="7:9" s="3" customFormat="1" x14ac:dyDescent="0.3">
      <c r="G343" s="35"/>
      <c r="H343" s="40"/>
      <c r="I343" s="40"/>
    </row>
    <row r="344" spans="7:9" s="3" customFormat="1" x14ac:dyDescent="0.3">
      <c r="G344" s="35"/>
      <c r="H344" s="40"/>
      <c r="I344" s="40"/>
    </row>
    <row r="345" spans="7:9" s="3" customFormat="1" x14ac:dyDescent="0.3">
      <c r="G345" s="35"/>
      <c r="H345" s="40"/>
      <c r="I345" s="40"/>
    </row>
    <row r="346" spans="7:9" s="3" customFormat="1" x14ac:dyDescent="0.3">
      <c r="G346" s="35"/>
      <c r="H346" s="40"/>
      <c r="I346" s="40"/>
    </row>
    <row r="347" spans="7:9" s="3" customFormat="1" x14ac:dyDescent="0.3">
      <c r="G347" s="35"/>
      <c r="H347" s="40"/>
      <c r="I347" s="40"/>
    </row>
    <row r="348" spans="7:9" s="3" customFormat="1" x14ac:dyDescent="0.3">
      <c r="G348" s="35"/>
      <c r="H348" s="40"/>
      <c r="I348" s="40"/>
    </row>
    <row r="349" spans="7:9" s="3" customFormat="1" x14ac:dyDescent="0.3">
      <c r="G349" s="35"/>
      <c r="H349" s="40"/>
      <c r="I349" s="40"/>
    </row>
    <row r="350" spans="7:9" s="3" customFormat="1" x14ac:dyDescent="0.3">
      <c r="G350" s="35"/>
      <c r="H350" s="40"/>
      <c r="I350" s="40"/>
    </row>
    <row r="351" spans="7:9" s="3" customFormat="1" x14ac:dyDescent="0.3">
      <c r="G351" s="35"/>
      <c r="H351" s="40"/>
      <c r="I351" s="40"/>
    </row>
    <row r="352" spans="7:9" s="3" customFormat="1" x14ac:dyDescent="0.3">
      <c r="G352" s="35"/>
      <c r="H352" s="40"/>
      <c r="I352" s="40"/>
    </row>
    <row r="353" spans="7:9" s="3" customFormat="1" x14ac:dyDescent="0.3">
      <c r="G353" s="35"/>
      <c r="H353" s="40"/>
      <c r="I353" s="40"/>
    </row>
    <row r="354" spans="7:9" s="3" customFormat="1" x14ac:dyDescent="0.3">
      <c r="G354" s="35"/>
      <c r="H354" s="40"/>
      <c r="I354" s="40"/>
    </row>
    <row r="355" spans="7:9" s="3" customFormat="1" x14ac:dyDescent="0.3">
      <c r="G355" s="35"/>
      <c r="H355" s="40"/>
      <c r="I355" s="40"/>
    </row>
    <row r="356" spans="7:9" s="3" customFormat="1" x14ac:dyDescent="0.3">
      <c r="G356" s="35"/>
      <c r="H356" s="40"/>
      <c r="I356" s="40"/>
    </row>
    <row r="357" spans="7:9" s="3" customFormat="1" x14ac:dyDescent="0.3">
      <c r="G357" s="35"/>
      <c r="H357" s="40"/>
      <c r="I357" s="40"/>
    </row>
    <row r="358" spans="7:9" s="3" customFormat="1" x14ac:dyDescent="0.3">
      <c r="G358" s="35"/>
      <c r="H358" s="40"/>
      <c r="I358" s="40"/>
    </row>
    <row r="359" spans="7:9" s="3" customFormat="1" x14ac:dyDescent="0.3">
      <c r="G359" s="35"/>
      <c r="H359" s="40"/>
      <c r="I359" s="40"/>
    </row>
    <row r="360" spans="7:9" s="3" customFormat="1" x14ac:dyDescent="0.3">
      <c r="G360" s="35"/>
      <c r="H360" s="40"/>
      <c r="I360" s="40"/>
    </row>
    <row r="361" spans="7:9" s="3" customFormat="1" x14ac:dyDescent="0.3">
      <c r="G361" s="35"/>
      <c r="H361" s="40"/>
      <c r="I361" s="40"/>
    </row>
    <row r="362" spans="7:9" s="3" customFormat="1" x14ac:dyDescent="0.3">
      <c r="G362" s="35"/>
      <c r="H362" s="40"/>
      <c r="I362" s="40"/>
    </row>
    <row r="363" spans="7:9" s="3" customFormat="1" x14ac:dyDescent="0.3">
      <c r="G363" s="35"/>
      <c r="H363" s="40"/>
      <c r="I363" s="40"/>
    </row>
    <row r="364" spans="7:9" s="3" customFormat="1" x14ac:dyDescent="0.3">
      <c r="G364" s="35"/>
      <c r="H364" s="40"/>
      <c r="I364" s="40"/>
    </row>
    <row r="365" spans="7:9" s="3" customFormat="1" x14ac:dyDescent="0.3">
      <c r="G365" s="35"/>
      <c r="H365" s="40"/>
      <c r="I365" s="40"/>
    </row>
    <row r="366" spans="7:9" s="3" customFormat="1" x14ac:dyDescent="0.3">
      <c r="G366" s="35"/>
      <c r="H366" s="40"/>
      <c r="I366" s="40"/>
    </row>
    <row r="367" spans="7:9" s="3" customFormat="1" x14ac:dyDescent="0.3">
      <c r="G367" s="35"/>
      <c r="H367" s="40"/>
      <c r="I367" s="40"/>
    </row>
    <row r="368" spans="7:9" s="3" customFormat="1" x14ac:dyDescent="0.3">
      <c r="G368" s="35"/>
      <c r="H368" s="40"/>
      <c r="I368" s="40"/>
    </row>
    <row r="369" spans="7:9" s="3" customFormat="1" x14ac:dyDescent="0.3">
      <c r="G369" s="35"/>
      <c r="H369" s="40"/>
      <c r="I369" s="40"/>
    </row>
    <row r="370" spans="7:9" s="3" customFormat="1" x14ac:dyDescent="0.3">
      <c r="G370" s="35"/>
      <c r="H370" s="40"/>
      <c r="I370" s="40"/>
    </row>
    <row r="371" spans="7:9" s="3" customFormat="1" x14ac:dyDescent="0.3">
      <c r="G371" s="35"/>
      <c r="H371" s="40"/>
      <c r="I371" s="40"/>
    </row>
    <row r="372" spans="7:9" s="3" customFormat="1" x14ac:dyDescent="0.3">
      <c r="G372" s="35"/>
      <c r="H372" s="40"/>
      <c r="I372" s="40"/>
    </row>
    <row r="373" spans="7:9" s="3" customFormat="1" x14ac:dyDescent="0.3">
      <c r="G373" s="35"/>
      <c r="H373" s="40"/>
      <c r="I373" s="40"/>
    </row>
    <row r="374" spans="7:9" s="3" customFormat="1" x14ac:dyDescent="0.3">
      <c r="G374" s="35"/>
      <c r="H374" s="40"/>
      <c r="I374" s="40"/>
    </row>
    <row r="375" spans="7:9" s="3" customFormat="1" x14ac:dyDescent="0.3">
      <c r="G375" s="35"/>
      <c r="H375" s="40"/>
      <c r="I375" s="40"/>
    </row>
    <row r="376" spans="7:9" s="3" customFormat="1" x14ac:dyDescent="0.3">
      <c r="G376" s="35"/>
      <c r="H376" s="40"/>
      <c r="I376" s="40"/>
    </row>
    <row r="377" spans="7:9" s="3" customFormat="1" x14ac:dyDescent="0.3">
      <c r="G377" s="35"/>
      <c r="H377" s="40"/>
      <c r="I377" s="40"/>
    </row>
    <row r="378" spans="7:9" s="3" customFormat="1" x14ac:dyDescent="0.3">
      <c r="G378" s="35"/>
      <c r="H378" s="40"/>
      <c r="I378" s="40"/>
    </row>
    <row r="379" spans="7:9" s="3" customFormat="1" x14ac:dyDescent="0.3">
      <c r="G379" s="35"/>
      <c r="H379" s="40"/>
      <c r="I379" s="40"/>
    </row>
    <row r="380" spans="7:9" s="3" customFormat="1" x14ac:dyDescent="0.3">
      <c r="G380" s="35"/>
      <c r="H380" s="40"/>
      <c r="I380" s="40"/>
    </row>
    <row r="381" spans="7:9" s="3" customFormat="1" x14ac:dyDescent="0.3">
      <c r="G381" s="35"/>
      <c r="H381" s="40"/>
      <c r="I381" s="40"/>
    </row>
    <row r="382" spans="7:9" s="3" customFormat="1" x14ac:dyDescent="0.3">
      <c r="G382" s="35"/>
      <c r="H382" s="40"/>
      <c r="I382" s="40"/>
    </row>
    <row r="383" spans="7:9" s="3" customFormat="1" x14ac:dyDescent="0.3">
      <c r="G383" s="35"/>
      <c r="H383" s="40"/>
      <c r="I383" s="40"/>
    </row>
    <row r="384" spans="7:9" s="3" customFormat="1" x14ac:dyDescent="0.3">
      <c r="G384" s="35"/>
      <c r="H384" s="40"/>
      <c r="I384" s="40"/>
    </row>
    <row r="385" spans="7:9" s="3" customFormat="1" x14ac:dyDescent="0.3">
      <c r="G385" s="35"/>
      <c r="H385" s="40"/>
      <c r="I385" s="40"/>
    </row>
    <row r="386" spans="7:9" s="3" customFormat="1" x14ac:dyDescent="0.3">
      <c r="G386" s="35"/>
      <c r="H386" s="40"/>
      <c r="I386" s="40"/>
    </row>
    <row r="387" spans="7:9" s="3" customFormat="1" x14ac:dyDescent="0.3">
      <c r="G387" s="35"/>
      <c r="H387" s="40"/>
      <c r="I387" s="40"/>
    </row>
    <row r="388" spans="7:9" s="3" customFormat="1" x14ac:dyDescent="0.3">
      <c r="G388" s="35"/>
      <c r="H388" s="40"/>
      <c r="I388" s="40"/>
    </row>
    <row r="389" spans="7:9" s="3" customFormat="1" x14ac:dyDescent="0.3">
      <c r="G389" s="35"/>
      <c r="H389" s="40"/>
      <c r="I389" s="40"/>
    </row>
    <row r="390" spans="7:9" s="3" customFormat="1" x14ac:dyDescent="0.3">
      <c r="G390" s="35"/>
      <c r="H390" s="40"/>
      <c r="I390" s="40"/>
    </row>
    <row r="391" spans="7:9" s="3" customFormat="1" x14ac:dyDescent="0.3">
      <c r="G391" s="35"/>
      <c r="H391" s="40"/>
      <c r="I391" s="40"/>
    </row>
    <row r="392" spans="7:9" s="3" customFormat="1" x14ac:dyDescent="0.3">
      <c r="G392" s="35"/>
      <c r="H392" s="40"/>
      <c r="I392" s="40"/>
    </row>
    <row r="393" spans="7:9" s="3" customFormat="1" x14ac:dyDescent="0.3">
      <c r="G393" s="35"/>
      <c r="H393" s="40"/>
      <c r="I393" s="40"/>
    </row>
    <row r="394" spans="7:9" s="3" customFormat="1" x14ac:dyDescent="0.3">
      <c r="G394" s="35"/>
      <c r="H394" s="40"/>
      <c r="I394" s="40"/>
    </row>
    <row r="395" spans="7:9" s="3" customFormat="1" x14ac:dyDescent="0.3">
      <c r="G395" s="35"/>
      <c r="H395" s="40"/>
      <c r="I395" s="40"/>
    </row>
    <row r="396" spans="7:9" s="3" customFormat="1" x14ac:dyDescent="0.3">
      <c r="G396" s="35"/>
      <c r="H396" s="40"/>
      <c r="I396" s="40"/>
    </row>
    <row r="397" spans="7:9" s="3" customFormat="1" x14ac:dyDescent="0.3">
      <c r="G397" s="35"/>
      <c r="H397" s="40"/>
      <c r="I397" s="40"/>
    </row>
    <row r="398" spans="7:9" s="3" customFormat="1" x14ac:dyDescent="0.3">
      <c r="G398" s="35"/>
      <c r="H398" s="40"/>
      <c r="I398" s="40"/>
    </row>
    <row r="399" spans="7:9" s="3" customFormat="1" x14ac:dyDescent="0.3">
      <c r="G399" s="35"/>
      <c r="H399" s="40"/>
      <c r="I399" s="40"/>
    </row>
    <row r="400" spans="7:9" s="3" customFormat="1" x14ac:dyDescent="0.3">
      <c r="G400" s="35"/>
      <c r="H400" s="40"/>
      <c r="I400" s="40"/>
    </row>
    <row r="401" spans="7:9" s="3" customFormat="1" x14ac:dyDescent="0.3">
      <c r="G401" s="35"/>
      <c r="H401" s="40"/>
      <c r="I401" s="40"/>
    </row>
    <row r="402" spans="7:9" s="3" customFormat="1" x14ac:dyDescent="0.3">
      <c r="G402" s="35"/>
      <c r="H402" s="40"/>
      <c r="I402" s="40"/>
    </row>
    <row r="403" spans="7:9" s="3" customFormat="1" x14ac:dyDescent="0.3">
      <c r="G403" s="35"/>
      <c r="H403" s="40"/>
      <c r="I403" s="40"/>
    </row>
    <row r="404" spans="7:9" s="3" customFormat="1" x14ac:dyDescent="0.3">
      <c r="G404" s="35"/>
      <c r="H404" s="40"/>
      <c r="I404" s="40"/>
    </row>
    <row r="405" spans="7:9" s="3" customFormat="1" x14ac:dyDescent="0.3">
      <c r="G405" s="35"/>
      <c r="H405" s="40"/>
      <c r="I405" s="40"/>
    </row>
    <row r="406" spans="7:9" s="3" customFormat="1" x14ac:dyDescent="0.3">
      <c r="G406" s="35"/>
      <c r="H406" s="40"/>
      <c r="I406" s="40"/>
    </row>
    <row r="407" spans="7:9" s="3" customFormat="1" x14ac:dyDescent="0.3">
      <c r="G407" s="35"/>
      <c r="H407" s="40"/>
      <c r="I407" s="40"/>
    </row>
    <row r="408" spans="7:9" s="3" customFormat="1" x14ac:dyDescent="0.3">
      <c r="G408" s="35"/>
      <c r="H408" s="40"/>
      <c r="I408" s="40"/>
    </row>
    <row r="409" spans="7:9" s="3" customFormat="1" x14ac:dyDescent="0.3">
      <c r="G409" s="35"/>
      <c r="H409" s="40"/>
      <c r="I409" s="40"/>
    </row>
    <row r="410" spans="7:9" s="3" customFormat="1" x14ac:dyDescent="0.3">
      <c r="G410" s="35"/>
      <c r="H410" s="40"/>
      <c r="I410" s="40"/>
    </row>
    <row r="411" spans="7:9" s="3" customFormat="1" x14ac:dyDescent="0.3">
      <c r="G411" s="35"/>
      <c r="H411" s="40"/>
      <c r="I411" s="40"/>
    </row>
    <row r="412" spans="7:9" s="3" customFormat="1" x14ac:dyDescent="0.3">
      <c r="G412" s="35"/>
      <c r="H412" s="40"/>
      <c r="I412" s="40"/>
    </row>
    <row r="413" spans="7:9" s="3" customFormat="1" x14ac:dyDescent="0.3">
      <c r="G413" s="35"/>
      <c r="H413" s="40"/>
      <c r="I413" s="40"/>
    </row>
    <row r="414" spans="7:9" s="3" customFormat="1" x14ac:dyDescent="0.3">
      <c r="G414" s="35"/>
      <c r="H414" s="40"/>
      <c r="I414" s="40"/>
    </row>
    <row r="415" spans="7:9" s="3" customFormat="1" x14ac:dyDescent="0.3">
      <c r="G415" s="35"/>
      <c r="H415" s="40"/>
      <c r="I415" s="40"/>
    </row>
    <row r="416" spans="7:9" s="3" customFormat="1" x14ac:dyDescent="0.3">
      <c r="G416" s="35"/>
      <c r="H416" s="40"/>
      <c r="I416" s="40"/>
    </row>
    <row r="417" spans="7:9" s="3" customFormat="1" x14ac:dyDescent="0.3">
      <c r="G417" s="35"/>
      <c r="H417" s="40"/>
      <c r="I417" s="40"/>
    </row>
    <row r="418" spans="7:9" s="3" customFormat="1" x14ac:dyDescent="0.3">
      <c r="G418" s="35"/>
      <c r="H418" s="40"/>
      <c r="I418" s="40"/>
    </row>
    <row r="419" spans="7:9" s="3" customFormat="1" x14ac:dyDescent="0.3">
      <c r="G419" s="35"/>
      <c r="H419" s="40"/>
      <c r="I419" s="40"/>
    </row>
    <row r="420" spans="7:9" s="3" customFormat="1" x14ac:dyDescent="0.3">
      <c r="G420" s="35"/>
      <c r="H420" s="40"/>
      <c r="I420" s="40"/>
    </row>
    <row r="421" spans="7:9" s="3" customFormat="1" x14ac:dyDescent="0.3">
      <c r="G421" s="35"/>
      <c r="H421" s="40"/>
      <c r="I421" s="40"/>
    </row>
    <row r="422" spans="7:9" s="3" customFormat="1" x14ac:dyDescent="0.3">
      <c r="G422" s="35"/>
      <c r="H422" s="40"/>
      <c r="I422" s="40"/>
    </row>
    <row r="423" spans="7:9" s="3" customFormat="1" x14ac:dyDescent="0.3">
      <c r="G423" s="35"/>
      <c r="H423" s="40"/>
      <c r="I423" s="40"/>
    </row>
    <row r="424" spans="7:9" s="3" customFormat="1" x14ac:dyDescent="0.3">
      <c r="G424" s="35"/>
      <c r="H424" s="40"/>
      <c r="I424" s="40"/>
    </row>
    <row r="425" spans="7:9" s="3" customFormat="1" x14ac:dyDescent="0.3">
      <c r="G425" s="35"/>
      <c r="H425" s="40"/>
      <c r="I425" s="40"/>
    </row>
    <row r="426" spans="7:9" s="3" customFormat="1" x14ac:dyDescent="0.3">
      <c r="G426" s="35"/>
      <c r="H426" s="40"/>
      <c r="I426" s="40"/>
    </row>
    <row r="427" spans="7:9" s="3" customFormat="1" x14ac:dyDescent="0.3">
      <c r="G427" s="35"/>
      <c r="H427" s="40"/>
      <c r="I427" s="40"/>
    </row>
    <row r="428" spans="7:9" s="3" customFormat="1" x14ac:dyDescent="0.3">
      <c r="G428" s="35"/>
      <c r="H428" s="40"/>
      <c r="I428" s="40"/>
    </row>
    <row r="429" spans="7:9" s="3" customFormat="1" x14ac:dyDescent="0.3">
      <c r="G429" s="35"/>
      <c r="H429" s="40"/>
      <c r="I429" s="40"/>
    </row>
    <row r="430" spans="7:9" s="3" customFormat="1" x14ac:dyDescent="0.3">
      <c r="G430" s="35"/>
      <c r="H430" s="40"/>
      <c r="I430" s="40"/>
    </row>
    <row r="431" spans="7:9" s="3" customFormat="1" x14ac:dyDescent="0.3">
      <c r="G431" s="35"/>
      <c r="H431" s="40"/>
      <c r="I431" s="40"/>
    </row>
    <row r="432" spans="7:9" s="3" customFormat="1" x14ac:dyDescent="0.3">
      <c r="G432" s="35"/>
      <c r="H432" s="40"/>
      <c r="I432" s="40"/>
    </row>
    <row r="433" spans="7:9" s="3" customFormat="1" x14ac:dyDescent="0.3">
      <c r="G433" s="35"/>
      <c r="H433" s="40"/>
      <c r="I433" s="40"/>
    </row>
    <row r="434" spans="7:9" s="3" customFormat="1" x14ac:dyDescent="0.3">
      <c r="G434" s="35"/>
      <c r="H434" s="40"/>
      <c r="I434" s="40"/>
    </row>
    <row r="435" spans="7:9" s="3" customFormat="1" x14ac:dyDescent="0.3">
      <c r="G435" s="35"/>
      <c r="H435" s="40"/>
      <c r="I435" s="40"/>
    </row>
    <row r="436" spans="7:9" s="3" customFormat="1" x14ac:dyDescent="0.3">
      <c r="G436" s="35"/>
      <c r="H436" s="40"/>
      <c r="I436" s="40"/>
    </row>
    <row r="437" spans="7:9" s="3" customFormat="1" x14ac:dyDescent="0.3">
      <c r="G437" s="35"/>
      <c r="H437" s="40"/>
      <c r="I437" s="40"/>
    </row>
    <row r="438" spans="7:9" s="3" customFormat="1" x14ac:dyDescent="0.3">
      <c r="G438" s="35"/>
      <c r="H438" s="40"/>
      <c r="I438" s="40"/>
    </row>
    <row r="439" spans="7:9" s="3" customFormat="1" x14ac:dyDescent="0.3">
      <c r="G439" s="35"/>
      <c r="H439" s="40"/>
      <c r="I439" s="40"/>
    </row>
    <row r="440" spans="7:9" s="3" customFormat="1" x14ac:dyDescent="0.3">
      <c r="G440" s="35"/>
      <c r="H440" s="40"/>
      <c r="I440" s="40"/>
    </row>
    <row r="441" spans="7:9" s="3" customFormat="1" x14ac:dyDescent="0.3">
      <c r="G441" s="35"/>
      <c r="H441" s="40"/>
      <c r="I441" s="40"/>
    </row>
    <row r="442" spans="7:9" s="3" customFormat="1" x14ac:dyDescent="0.3">
      <c r="G442" s="35"/>
      <c r="H442" s="40"/>
      <c r="I442" s="40"/>
    </row>
    <row r="443" spans="7:9" s="3" customFormat="1" x14ac:dyDescent="0.3">
      <c r="G443" s="35"/>
      <c r="H443" s="40"/>
      <c r="I443" s="40"/>
    </row>
    <row r="444" spans="7:9" s="3" customFormat="1" x14ac:dyDescent="0.3">
      <c r="G444" s="35"/>
      <c r="H444" s="40"/>
      <c r="I444" s="40"/>
    </row>
    <row r="445" spans="7:9" s="3" customFormat="1" x14ac:dyDescent="0.3">
      <c r="G445" s="35"/>
      <c r="H445" s="40"/>
      <c r="I445" s="40"/>
    </row>
    <row r="446" spans="7:9" s="3" customFormat="1" x14ac:dyDescent="0.3">
      <c r="G446" s="35"/>
      <c r="H446" s="40"/>
      <c r="I446" s="40"/>
    </row>
    <row r="447" spans="7:9" s="3" customFormat="1" x14ac:dyDescent="0.3">
      <c r="G447" s="35"/>
      <c r="H447" s="40"/>
      <c r="I447" s="40"/>
    </row>
    <row r="448" spans="7:9" s="3" customFormat="1" x14ac:dyDescent="0.3">
      <c r="G448" s="35"/>
      <c r="H448" s="40"/>
      <c r="I448" s="40"/>
    </row>
    <row r="449" spans="7:9" s="3" customFormat="1" x14ac:dyDescent="0.3">
      <c r="G449" s="35"/>
      <c r="H449" s="40"/>
      <c r="I449" s="40"/>
    </row>
    <row r="450" spans="7:9" s="3" customFormat="1" x14ac:dyDescent="0.3">
      <c r="G450" s="35"/>
      <c r="H450" s="40"/>
      <c r="I450" s="40"/>
    </row>
    <row r="451" spans="7:9" s="3" customFormat="1" x14ac:dyDescent="0.3">
      <c r="G451" s="35"/>
      <c r="H451" s="40"/>
      <c r="I451" s="40"/>
    </row>
    <row r="452" spans="7:9" s="3" customFormat="1" x14ac:dyDescent="0.3">
      <c r="G452" s="35"/>
      <c r="H452" s="40"/>
      <c r="I452" s="40"/>
    </row>
    <row r="453" spans="7:9" s="3" customFormat="1" x14ac:dyDescent="0.3">
      <c r="G453" s="35"/>
      <c r="H453" s="40"/>
      <c r="I453" s="40"/>
    </row>
    <row r="454" spans="7:9" s="3" customFormat="1" x14ac:dyDescent="0.3">
      <c r="G454" s="35"/>
      <c r="H454" s="40"/>
      <c r="I454" s="40"/>
    </row>
    <row r="455" spans="7:9" s="3" customFormat="1" x14ac:dyDescent="0.3">
      <c r="G455" s="35"/>
      <c r="H455" s="40"/>
      <c r="I455" s="40"/>
    </row>
    <row r="456" spans="7:9" s="3" customFormat="1" x14ac:dyDescent="0.3">
      <c r="G456" s="35"/>
      <c r="H456" s="40"/>
      <c r="I456" s="40"/>
    </row>
    <row r="457" spans="7:9" s="3" customFormat="1" x14ac:dyDescent="0.3">
      <c r="G457" s="35"/>
      <c r="H457" s="40"/>
      <c r="I457" s="40"/>
    </row>
    <row r="458" spans="7:9" s="3" customFormat="1" x14ac:dyDescent="0.3">
      <c r="G458" s="35"/>
      <c r="H458" s="40"/>
      <c r="I458" s="40"/>
    </row>
    <row r="459" spans="7:9" s="3" customFormat="1" x14ac:dyDescent="0.3">
      <c r="G459" s="35"/>
      <c r="H459" s="40"/>
      <c r="I459" s="40"/>
    </row>
    <row r="460" spans="7:9" s="3" customFormat="1" x14ac:dyDescent="0.3">
      <c r="G460" s="35"/>
      <c r="H460" s="40"/>
      <c r="I460" s="40"/>
    </row>
    <row r="461" spans="7:9" s="3" customFormat="1" x14ac:dyDescent="0.3">
      <c r="G461" s="35"/>
      <c r="H461" s="40"/>
      <c r="I461" s="40"/>
    </row>
    <row r="462" spans="7:9" s="3" customFormat="1" x14ac:dyDescent="0.3">
      <c r="G462" s="35"/>
      <c r="H462" s="40"/>
      <c r="I462" s="40"/>
    </row>
    <row r="463" spans="7:9" s="3" customFormat="1" x14ac:dyDescent="0.3">
      <c r="G463" s="35"/>
      <c r="H463" s="40"/>
      <c r="I463" s="40"/>
    </row>
    <row r="464" spans="7:9" s="3" customFormat="1" x14ac:dyDescent="0.3">
      <c r="G464" s="35"/>
      <c r="H464" s="40"/>
      <c r="I464" s="40"/>
    </row>
    <row r="465" spans="7:9" s="3" customFormat="1" x14ac:dyDescent="0.3">
      <c r="G465" s="35"/>
      <c r="H465" s="40"/>
      <c r="I465" s="40"/>
    </row>
    <row r="466" spans="7:9" s="3" customFormat="1" x14ac:dyDescent="0.3">
      <c r="G466" s="35"/>
      <c r="H466" s="40"/>
      <c r="I466" s="40"/>
    </row>
    <row r="467" spans="7:9" s="3" customFormat="1" x14ac:dyDescent="0.3">
      <c r="G467" s="35"/>
      <c r="H467" s="40"/>
      <c r="I467" s="40"/>
    </row>
    <row r="468" spans="7:9" s="3" customFormat="1" x14ac:dyDescent="0.3">
      <c r="G468" s="35"/>
      <c r="H468" s="40"/>
      <c r="I468" s="40"/>
    </row>
    <row r="469" spans="7:9" s="3" customFormat="1" x14ac:dyDescent="0.3">
      <c r="G469" s="35"/>
      <c r="H469" s="40"/>
      <c r="I469" s="40"/>
    </row>
    <row r="470" spans="7:9" s="3" customFormat="1" x14ac:dyDescent="0.3">
      <c r="G470" s="35"/>
      <c r="H470" s="40"/>
      <c r="I470" s="40"/>
    </row>
    <row r="471" spans="7:9" s="3" customFormat="1" x14ac:dyDescent="0.3">
      <c r="G471" s="35"/>
      <c r="H471" s="40"/>
      <c r="I471" s="40"/>
    </row>
    <row r="472" spans="7:9" s="3" customFormat="1" x14ac:dyDescent="0.3">
      <c r="G472" s="35"/>
      <c r="H472" s="40"/>
      <c r="I472" s="40"/>
    </row>
    <row r="473" spans="7:9" s="3" customFormat="1" x14ac:dyDescent="0.3">
      <c r="G473" s="35"/>
      <c r="H473" s="40"/>
      <c r="I473" s="40"/>
    </row>
    <row r="474" spans="7:9" s="3" customFormat="1" x14ac:dyDescent="0.3">
      <c r="G474" s="35"/>
      <c r="H474" s="40"/>
      <c r="I474" s="40"/>
    </row>
    <row r="475" spans="7:9" s="3" customFormat="1" x14ac:dyDescent="0.3">
      <c r="G475" s="35"/>
      <c r="H475" s="40"/>
      <c r="I475" s="40"/>
    </row>
    <row r="476" spans="7:9" s="3" customFormat="1" x14ac:dyDescent="0.3">
      <c r="G476" s="35"/>
      <c r="H476" s="40"/>
      <c r="I476" s="40"/>
    </row>
    <row r="477" spans="7:9" s="3" customFormat="1" x14ac:dyDescent="0.3">
      <c r="G477" s="35"/>
      <c r="H477" s="40"/>
      <c r="I477" s="40"/>
    </row>
    <row r="478" spans="7:9" s="3" customFormat="1" x14ac:dyDescent="0.3">
      <c r="G478" s="35"/>
      <c r="H478" s="40"/>
      <c r="I478" s="40"/>
    </row>
    <row r="479" spans="7:9" s="3" customFormat="1" x14ac:dyDescent="0.3">
      <c r="G479" s="35"/>
      <c r="H479" s="40"/>
      <c r="I479" s="40"/>
    </row>
    <row r="480" spans="7:9" s="3" customFormat="1" x14ac:dyDescent="0.3">
      <c r="G480" s="35"/>
      <c r="H480" s="40"/>
      <c r="I480" s="40"/>
    </row>
    <row r="481" spans="7:9" s="3" customFormat="1" x14ac:dyDescent="0.3">
      <c r="G481" s="35"/>
      <c r="H481" s="40"/>
      <c r="I481" s="40"/>
    </row>
    <row r="482" spans="7:9" s="3" customFormat="1" x14ac:dyDescent="0.3">
      <c r="G482" s="35"/>
      <c r="H482" s="40"/>
      <c r="I482" s="40"/>
    </row>
    <row r="483" spans="7:9" s="3" customFormat="1" x14ac:dyDescent="0.3">
      <c r="G483" s="35"/>
      <c r="H483" s="40"/>
      <c r="I483" s="40"/>
    </row>
    <row r="484" spans="7:9" s="3" customFormat="1" x14ac:dyDescent="0.3">
      <c r="G484" s="35"/>
      <c r="H484" s="40"/>
      <c r="I484" s="40"/>
    </row>
    <row r="485" spans="7:9" s="3" customFormat="1" x14ac:dyDescent="0.3">
      <c r="G485" s="35"/>
      <c r="H485" s="40"/>
      <c r="I485" s="40"/>
    </row>
    <row r="486" spans="7:9" s="3" customFormat="1" x14ac:dyDescent="0.3">
      <c r="G486" s="35"/>
      <c r="H486" s="40"/>
      <c r="I486" s="40"/>
    </row>
    <row r="487" spans="7:9" s="3" customFormat="1" x14ac:dyDescent="0.3">
      <c r="G487" s="35"/>
      <c r="H487" s="40"/>
      <c r="I487" s="40"/>
    </row>
    <row r="488" spans="7:9" s="3" customFormat="1" x14ac:dyDescent="0.3">
      <c r="G488" s="35"/>
      <c r="H488" s="40"/>
      <c r="I488" s="40"/>
    </row>
    <row r="489" spans="7:9" s="3" customFormat="1" x14ac:dyDescent="0.3">
      <c r="G489" s="35"/>
      <c r="H489" s="40"/>
      <c r="I489" s="40"/>
    </row>
    <row r="490" spans="7:9" s="3" customFormat="1" x14ac:dyDescent="0.3">
      <c r="G490" s="35"/>
      <c r="H490" s="40"/>
      <c r="I490" s="40"/>
    </row>
    <row r="491" spans="7:9" s="3" customFormat="1" x14ac:dyDescent="0.3">
      <c r="G491" s="35"/>
      <c r="H491" s="40"/>
      <c r="I491" s="40"/>
    </row>
    <row r="492" spans="7:9" s="3" customFormat="1" x14ac:dyDescent="0.3">
      <c r="G492" s="35"/>
      <c r="H492" s="40"/>
      <c r="I492" s="40"/>
    </row>
    <row r="493" spans="7:9" s="3" customFormat="1" x14ac:dyDescent="0.3">
      <c r="G493" s="35"/>
      <c r="H493" s="40"/>
      <c r="I493" s="40"/>
    </row>
    <row r="494" spans="7:9" s="3" customFormat="1" x14ac:dyDescent="0.3">
      <c r="G494" s="35"/>
      <c r="H494" s="40"/>
      <c r="I494" s="40"/>
    </row>
    <row r="495" spans="7:9" s="3" customFormat="1" x14ac:dyDescent="0.3">
      <c r="G495" s="35"/>
      <c r="H495" s="40"/>
      <c r="I495" s="40"/>
    </row>
    <row r="496" spans="7:9" s="3" customFormat="1" x14ac:dyDescent="0.3">
      <c r="G496" s="35"/>
      <c r="H496" s="40"/>
      <c r="I496" s="40"/>
    </row>
    <row r="497" spans="7:9" s="3" customFormat="1" x14ac:dyDescent="0.3">
      <c r="G497" s="35"/>
      <c r="H497" s="40"/>
      <c r="I497" s="40"/>
    </row>
    <row r="498" spans="7:9" s="3" customFormat="1" x14ac:dyDescent="0.3">
      <c r="G498" s="35"/>
      <c r="H498" s="40"/>
      <c r="I498" s="40"/>
    </row>
    <row r="499" spans="7:9" s="3" customFormat="1" x14ac:dyDescent="0.3">
      <c r="G499" s="35"/>
      <c r="H499" s="40"/>
      <c r="I499" s="40"/>
    </row>
    <row r="500" spans="7:9" s="3" customFormat="1" x14ac:dyDescent="0.3">
      <c r="G500" s="35"/>
      <c r="H500" s="40"/>
      <c r="I500" s="40"/>
    </row>
    <row r="501" spans="7:9" s="3" customFormat="1" x14ac:dyDescent="0.3">
      <c r="G501" s="35"/>
      <c r="H501" s="40"/>
      <c r="I501" s="40"/>
    </row>
    <row r="502" spans="7:9" s="3" customFormat="1" x14ac:dyDescent="0.3">
      <c r="G502" s="35"/>
      <c r="H502" s="40"/>
      <c r="I502" s="40"/>
    </row>
    <row r="503" spans="7:9" s="3" customFormat="1" x14ac:dyDescent="0.3">
      <c r="G503" s="35"/>
      <c r="H503" s="40"/>
      <c r="I503" s="40"/>
    </row>
    <row r="504" spans="7:9" s="3" customFormat="1" x14ac:dyDescent="0.3">
      <c r="G504" s="35"/>
      <c r="H504" s="40"/>
      <c r="I504" s="40"/>
    </row>
    <row r="505" spans="7:9" s="3" customFormat="1" x14ac:dyDescent="0.3">
      <c r="G505" s="35"/>
      <c r="H505" s="40"/>
      <c r="I505" s="40"/>
    </row>
    <row r="506" spans="7:9" s="3" customFormat="1" x14ac:dyDescent="0.3">
      <c r="G506" s="35"/>
      <c r="H506" s="40"/>
      <c r="I506" s="40"/>
    </row>
    <row r="507" spans="7:9" s="3" customFormat="1" x14ac:dyDescent="0.3">
      <c r="G507" s="35"/>
      <c r="H507" s="40"/>
      <c r="I507" s="40"/>
    </row>
    <row r="508" spans="7:9" s="3" customFormat="1" x14ac:dyDescent="0.3">
      <c r="G508" s="35"/>
      <c r="H508" s="40"/>
      <c r="I508" s="40"/>
    </row>
    <row r="509" spans="7:9" s="3" customFormat="1" x14ac:dyDescent="0.3">
      <c r="G509" s="35"/>
      <c r="H509" s="40"/>
      <c r="I509" s="40"/>
    </row>
    <row r="510" spans="7:9" s="3" customFormat="1" x14ac:dyDescent="0.3">
      <c r="G510" s="35"/>
      <c r="H510" s="40"/>
      <c r="I510" s="40"/>
    </row>
    <row r="511" spans="7:9" s="3" customFormat="1" x14ac:dyDescent="0.3">
      <c r="G511" s="35"/>
      <c r="H511" s="40"/>
      <c r="I511" s="40"/>
    </row>
    <row r="512" spans="7:9" s="3" customFormat="1" x14ac:dyDescent="0.3">
      <c r="G512" s="35"/>
      <c r="H512" s="40"/>
      <c r="I512" s="40"/>
    </row>
    <row r="513" spans="7:9" s="3" customFormat="1" x14ac:dyDescent="0.3">
      <c r="G513" s="35"/>
      <c r="H513" s="40"/>
      <c r="I513" s="40"/>
    </row>
    <row r="514" spans="7:9" s="3" customFormat="1" x14ac:dyDescent="0.3">
      <c r="G514" s="35"/>
      <c r="H514" s="40"/>
      <c r="I514" s="40"/>
    </row>
    <row r="515" spans="7:9" s="3" customFormat="1" x14ac:dyDescent="0.3">
      <c r="G515" s="35"/>
      <c r="H515" s="40"/>
      <c r="I515" s="40"/>
    </row>
    <row r="516" spans="7:9" s="3" customFormat="1" x14ac:dyDescent="0.3">
      <c r="G516" s="35"/>
      <c r="H516" s="40"/>
      <c r="I516" s="40"/>
    </row>
    <row r="517" spans="7:9" s="3" customFormat="1" x14ac:dyDescent="0.3">
      <c r="G517" s="35"/>
      <c r="H517" s="40"/>
      <c r="I517" s="40"/>
    </row>
    <row r="518" spans="7:9" s="3" customFormat="1" x14ac:dyDescent="0.3">
      <c r="G518" s="35"/>
      <c r="H518" s="40"/>
      <c r="I518" s="40"/>
    </row>
    <row r="519" spans="7:9" s="3" customFormat="1" x14ac:dyDescent="0.3">
      <c r="G519" s="35"/>
      <c r="H519" s="40"/>
      <c r="I519" s="40"/>
    </row>
    <row r="520" spans="7:9" s="3" customFormat="1" x14ac:dyDescent="0.3">
      <c r="G520" s="35"/>
      <c r="H520" s="40"/>
      <c r="I520" s="40"/>
    </row>
    <row r="521" spans="7:9" s="3" customFormat="1" x14ac:dyDescent="0.3">
      <c r="G521" s="35"/>
      <c r="H521" s="40"/>
      <c r="I521" s="40"/>
    </row>
    <row r="522" spans="7:9" s="3" customFormat="1" x14ac:dyDescent="0.3">
      <c r="G522" s="35"/>
      <c r="H522" s="40"/>
      <c r="I522" s="40"/>
    </row>
    <row r="523" spans="7:9" s="3" customFormat="1" x14ac:dyDescent="0.3">
      <c r="G523" s="35"/>
      <c r="H523" s="40"/>
      <c r="I523" s="40"/>
    </row>
    <row r="524" spans="7:9" s="3" customFormat="1" x14ac:dyDescent="0.3">
      <c r="G524" s="35"/>
      <c r="H524" s="40"/>
      <c r="I524" s="40"/>
    </row>
    <row r="525" spans="7:9" s="3" customFormat="1" x14ac:dyDescent="0.3">
      <c r="G525" s="35"/>
      <c r="H525" s="40"/>
      <c r="I525" s="40"/>
    </row>
    <row r="526" spans="7:9" s="3" customFormat="1" x14ac:dyDescent="0.3">
      <c r="G526" s="35"/>
      <c r="H526" s="40"/>
      <c r="I526" s="40"/>
    </row>
    <row r="527" spans="7:9" s="3" customFormat="1" x14ac:dyDescent="0.3">
      <c r="G527" s="35"/>
      <c r="H527" s="40"/>
      <c r="I527" s="40"/>
    </row>
    <row r="528" spans="7:9" s="3" customFormat="1" x14ac:dyDescent="0.3">
      <c r="G528" s="35"/>
      <c r="H528" s="40"/>
      <c r="I528" s="40"/>
    </row>
    <row r="529" spans="7:9" s="3" customFormat="1" x14ac:dyDescent="0.3">
      <c r="G529" s="35"/>
      <c r="H529" s="40"/>
      <c r="I529" s="40"/>
    </row>
    <row r="530" spans="7:9" s="3" customFormat="1" x14ac:dyDescent="0.3">
      <c r="G530" s="35"/>
      <c r="H530" s="40"/>
      <c r="I530" s="40"/>
    </row>
    <row r="531" spans="7:9" s="3" customFormat="1" x14ac:dyDescent="0.3">
      <c r="G531" s="35"/>
      <c r="H531" s="40"/>
      <c r="I531" s="40"/>
    </row>
    <row r="532" spans="7:9" s="3" customFormat="1" x14ac:dyDescent="0.3">
      <c r="G532" s="35"/>
      <c r="H532" s="40"/>
      <c r="I532" s="40"/>
    </row>
    <row r="533" spans="7:9" s="3" customFormat="1" x14ac:dyDescent="0.3">
      <c r="G533" s="35"/>
      <c r="H533" s="40"/>
      <c r="I533" s="40"/>
    </row>
    <row r="534" spans="7:9" s="3" customFormat="1" x14ac:dyDescent="0.3">
      <c r="G534" s="35"/>
      <c r="H534" s="40"/>
      <c r="I534" s="40"/>
    </row>
    <row r="535" spans="7:9" s="3" customFormat="1" x14ac:dyDescent="0.3">
      <c r="G535" s="35"/>
      <c r="H535" s="40"/>
      <c r="I535" s="40"/>
    </row>
    <row r="536" spans="7:9" s="3" customFormat="1" x14ac:dyDescent="0.3">
      <c r="G536" s="35"/>
      <c r="H536" s="40"/>
      <c r="I536" s="40"/>
    </row>
    <row r="537" spans="7:9" s="3" customFormat="1" x14ac:dyDescent="0.3">
      <c r="G537" s="35"/>
      <c r="H537" s="40"/>
      <c r="I537" s="40"/>
    </row>
    <row r="538" spans="7:9" s="3" customFormat="1" x14ac:dyDescent="0.3">
      <c r="G538" s="35"/>
      <c r="H538" s="40"/>
      <c r="I538" s="40"/>
    </row>
    <row r="539" spans="7:9" s="3" customFormat="1" x14ac:dyDescent="0.3">
      <c r="G539" s="35"/>
      <c r="H539" s="40"/>
      <c r="I539" s="40"/>
    </row>
    <row r="540" spans="7:9" s="3" customFormat="1" x14ac:dyDescent="0.3">
      <c r="G540" s="35"/>
      <c r="H540" s="40"/>
      <c r="I540" s="40"/>
    </row>
    <row r="541" spans="7:9" s="3" customFormat="1" x14ac:dyDescent="0.3">
      <c r="G541" s="35"/>
      <c r="H541" s="40"/>
      <c r="I541" s="40"/>
    </row>
    <row r="542" spans="7:9" s="3" customFormat="1" x14ac:dyDescent="0.3">
      <c r="G542" s="35"/>
      <c r="H542" s="40"/>
      <c r="I542" s="40"/>
    </row>
    <row r="543" spans="7:9" s="3" customFormat="1" x14ac:dyDescent="0.3">
      <c r="G543" s="35"/>
      <c r="H543" s="40"/>
      <c r="I543" s="40"/>
    </row>
    <row r="544" spans="7:9" s="3" customFormat="1" x14ac:dyDescent="0.3">
      <c r="G544" s="35"/>
      <c r="H544" s="40"/>
      <c r="I544" s="40"/>
    </row>
    <row r="545" spans="7:9" s="3" customFormat="1" x14ac:dyDescent="0.3">
      <c r="G545" s="35"/>
      <c r="H545" s="40"/>
      <c r="I545" s="40"/>
    </row>
    <row r="546" spans="7:9" s="3" customFormat="1" x14ac:dyDescent="0.3">
      <c r="G546" s="35"/>
      <c r="H546" s="40"/>
      <c r="I546" s="40"/>
    </row>
    <row r="547" spans="7:9" s="3" customFormat="1" x14ac:dyDescent="0.3">
      <c r="G547" s="35"/>
      <c r="H547" s="40"/>
      <c r="I547" s="40"/>
    </row>
    <row r="548" spans="7:9" s="3" customFormat="1" x14ac:dyDescent="0.3">
      <c r="G548" s="35"/>
      <c r="H548" s="40"/>
      <c r="I548" s="40"/>
    </row>
    <row r="549" spans="7:9" s="3" customFormat="1" x14ac:dyDescent="0.3">
      <c r="G549" s="35"/>
      <c r="H549" s="40"/>
      <c r="I549" s="40"/>
    </row>
    <row r="550" spans="7:9" s="3" customFormat="1" x14ac:dyDescent="0.3">
      <c r="G550" s="35"/>
      <c r="H550" s="40"/>
      <c r="I550" s="40"/>
    </row>
    <row r="551" spans="7:9" s="3" customFormat="1" x14ac:dyDescent="0.3">
      <c r="G551" s="35"/>
      <c r="H551" s="40"/>
      <c r="I551" s="40"/>
    </row>
    <row r="552" spans="7:9" s="3" customFormat="1" x14ac:dyDescent="0.3">
      <c r="G552" s="35"/>
      <c r="H552" s="40"/>
      <c r="I552" s="40"/>
    </row>
    <row r="553" spans="7:9" s="3" customFormat="1" x14ac:dyDescent="0.3">
      <c r="G553" s="35"/>
      <c r="H553" s="40"/>
      <c r="I553" s="40"/>
    </row>
    <row r="554" spans="7:9" s="3" customFormat="1" x14ac:dyDescent="0.3">
      <c r="G554" s="35"/>
      <c r="H554" s="40"/>
      <c r="I554" s="40"/>
    </row>
    <row r="555" spans="7:9" s="3" customFormat="1" x14ac:dyDescent="0.3">
      <c r="G555" s="35"/>
      <c r="H555" s="40"/>
      <c r="I555" s="40"/>
    </row>
    <row r="556" spans="7:9" s="3" customFormat="1" x14ac:dyDescent="0.3">
      <c r="G556" s="35"/>
      <c r="H556" s="40"/>
      <c r="I556" s="40"/>
    </row>
    <row r="557" spans="7:9" s="3" customFormat="1" x14ac:dyDescent="0.3">
      <c r="G557" s="35"/>
      <c r="H557" s="40"/>
      <c r="I557" s="40"/>
    </row>
    <row r="558" spans="7:9" s="3" customFormat="1" x14ac:dyDescent="0.3">
      <c r="G558" s="35"/>
      <c r="H558" s="40"/>
      <c r="I558" s="40"/>
    </row>
    <row r="559" spans="7:9" s="3" customFormat="1" x14ac:dyDescent="0.3">
      <c r="G559" s="35"/>
      <c r="H559" s="40"/>
      <c r="I559" s="40"/>
    </row>
    <row r="560" spans="7:9" s="3" customFormat="1" x14ac:dyDescent="0.3">
      <c r="G560" s="35"/>
      <c r="H560" s="40"/>
      <c r="I560" s="40"/>
    </row>
    <row r="561" spans="7:9" s="3" customFormat="1" x14ac:dyDescent="0.3">
      <c r="G561" s="35"/>
      <c r="H561" s="40"/>
      <c r="I561" s="40"/>
    </row>
    <row r="562" spans="7:9" s="3" customFormat="1" x14ac:dyDescent="0.3">
      <c r="G562" s="35"/>
      <c r="H562" s="40"/>
      <c r="I562" s="40"/>
    </row>
    <row r="563" spans="7:9" s="3" customFormat="1" x14ac:dyDescent="0.3">
      <c r="G563" s="35"/>
      <c r="H563" s="40"/>
      <c r="I563" s="40"/>
    </row>
    <row r="564" spans="7:9" s="3" customFormat="1" x14ac:dyDescent="0.3">
      <c r="G564" s="35"/>
      <c r="H564" s="40"/>
      <c r="I564" s="40"/>
    </row>
    <row r="565" spans="7:9" s="3" customFormat="1" x14ac:dyDescent="0.3">
      <c r="G565" s="35"/>
      <c r="H565" s="40"/>
      <c r="I565" s="40"/>
    </row>
    <row r="566" spans="7:9" s="3" customFormat="1" x14ac:dyDescent="0.3">
      <c r="G566" s="35"/>
      <c r="H566" s="40"/>
      <c r="I566" s="40"/>
    </row>
    <row r="567" spans="7:9" s="3" customFormat="1" x14ac:dyDescent="0.3">
      <c r="G567" s="35"/>
      <c r="H567" s="40"/>
      <c r="I567" s="40"/>
    </row>
    <row r="568" spans="7:9" s="3" customFormat="1" x14ac:dyDescent="0.3">
      <c r="G568" s="35"/>
      <c r="H568" s="40"/>
      <c r="I568" s="40"/>
    </row>
    <row r="569" spans="7:9" s="3" customFormat="1" x14ac:dyDescent="0.3">
      <c r="G569" s="35"/>
      <c r="H569" s="40"/>
      <c r="I569" s="40"/>
    </row>
    <row r="570" spans="7:9" s="3" customFormat="1" x14ac:dyDescent="0.3">
      <c r="G570" s="35"/>
      <c r="H570" s="40"/>
      <c r="I570" s="40"/>
    </row>
    <row r="571" spans="7:9" s="3" customFormat="1" x14ac:dyDescent="0.3">
      <c r="G571" s="35"/>
      <c r="H571" s="40"/>
      <c r="I571" s="40"/>
    </row>
    <row r="572" spans="7:9" s="3" customFormat="1" x14ac:dyDescent="0.3">
      <c r="G572" s="35"/>
      <c r="H572" s="40"/>
      <c r="I572" s="40"/>
    </row>
    <row r="573" spans="7:9" s="3" customFormat="1" x14ac:dyDescent="0.3">
      <c r="G573" s="35"/>
      <c r="H573" s="40"/>
      <c r="I573" s="40"/>
    </row>
    <row r="574" spans="7:9" s="3" customFormat="1" x14ac:dyDescent="0.3">
      <c r="G574" s="35"/>
      <c r="H574" s="40"/>
      <c r="I574" s="40"/>
    </row>
    <row r="575" spans="7:9" s="3" customFormat="1" x14ac:dyDescent="0.3">
      <c r="G575" s="35"/>
      <c r="H575" s="40"/>
      <c r="I575" s="40"/>
    </row>
    <row r="576" spans="7:9" s="3" customFormat="1" x14ac:dyDescent="0.3">
      <c r="G576" s="35"/>
      <c r="H576" s="40"/>
      <c r="I576" s="40"/>
    </row>
    <row r="577" spans="7:9" s="3" customFormat="1" x14ac:dyDescent="0.3">
      <c r="G577" s="35"/>
      <c r="H577" s="40"/>
      <c r="I577" s="40"/>
    </row>
    <row r="578" spans="7:9" s="3" customFormat="1" x14ac:dyDescent="0.3">
      <c r="G578" s="35"/>
      <c r="H578" s="40"/>
      <c r="I578" s="40"/>
    </row>
    <row r="579" spans="7:9" s="3" customFormat="1" x14ac:dyDescent="0.3">
      <c r="G579" s="35"/>
      <c r="H579" s="40"/>
      <c r="I579" s="40"/>
    </row>
    <row r="580" spans="7:9" s="3" customFormat="1" x14ac:dyDescent="0.3">
      <c r="G580" s="35"/>
      <c r="H580" s="40"/>
      <c r="I580" s="40"/>
    </row>
    <row r="581" spans="7:9" s="3" customFormat="1" x14ac:dyDescent="0.3">
      <c r="G581" s="35"/>
      <c r="H581" s="40"/>
      <c r="I581" s="40"/>
    </row>
    <row r="582" spans="7:9" s="3" customFormat="1" x14ac:dyDescent="0.3">
      <c r="G582" s="35"/>
      <c r="H582" s="40"/>
      <c r="I582" s="40"/>
    </row>
    <row r="583" spans="7:9" s="3" customFormat="1" x14ac:dyDescent="0.3">
      <c r="G583" s="35"/>
      <c r="H583" s="40"/>
      <c r="I583" s="40"/>
    </row>
    <row r="584" spans="7:9" s="3" customFormat="1" x14ac:dyDescent="0.3">
      <c r="G584" s="35"/>
      <c r="H584" s="40"/>
      <c r="I584" s="40"/>
    </row>
    <row r="585" spans="7:9" s="3" customFormat="1" x14ac:dyDescent="0.3">
      <c r="G585" s="35"/>
      <c r="H585" s="40"/>
      <c r="I585" s="40"/>
    </row>
    <row r="586" spans="7:9" s="3" customFormat="1" x14ac:dyDescent="0.3">
      <c r="G586" s="35"/>
      <c r="H586" s="40"/>
      <c r="I586" s="40"/>
    </row>
    <row r="587" spans="7:9" s="3" customFormat="1" x14ac:dyDescent="0.3">
      <c r="G587" s="35"/>
      <c r="H587" s="40"/>
      <c r="I587" s="40"/>
    </row>
    <row r="588" spans="7:9" s="3" customFormat="1" x14ac:dyDescent="0.3">
      <c r="G588" s="35"/>
      <c r="H588" s="40"/>
      <c r="I588" s="40"/>
    </row>
    <row r="589" spans="7:9" s="3" customFormat="1" x14ac:dyDescent="0.3">
      <c r="G589" s="35"/>
      <c r="H589" s="40"/>
      <c r="I589" s="40"/>
    </row>
    <row r="590" spans="7:9" s="3" customFormat="1" x14ac:dyDescent="0.3">
      <c r="G590" s="35"/>
      <c r="H590" s="40"/>
      <c r="I590" s="40"/>
    </row>
    <row r="591" spans="7:9" s="3" customFormat="1" x14ac:dyDescent="0.3">
      <c r="G591" s="35"/>
      <c r="H591" s="40"/>
      <c r="I591" s="40"/>
    </row>
    <row r="592" spans="7:9" s="3" customFormat="1" x14ac:dyDescent="0.3">
      <c r="G592" s="35"/>
      <c r="H592" s="40"/>
      <c r="I592" s="40"/>
    </row>
    <row r="593" spans="7:9" s="3" customFormat="1" x14ac:dyDescent="0.3">
      <c r="G593" s="35"/>
      <c r="H593" s="40"/>
      <c r="I593" s="40"/>
    </row>
    <row r="594" spans="7:9" s="3" customFormat="1" x14ac:dyDescent="0.3">
      <c r="G594" s="35"/>
      <c r="H594" s="40"/>
      <c r="I594" s="40"/>
    </row>
    <row r="595" spans="7:9" s="3" customFormat="1" x14ac:dyDescent="0.3">
      <c r="G595" s="35"/>
      <c r="H595" s="40"/>
      <c r="I595" s="40"/>
    </row>
    <row r="596" spans="7:9" s="3" customFormat="1" x14ac:dyDescent="0.3">
      <c r="G596" s="35"/>
      <c r="H596" s="40"/>
      <c r="I596" s="40"/>
    </row>
    <row r="597" spans="7:9" s="3" customFormat="1" x14ac:dyDescent="0.3">
      <c r="G597" s="35"/>
      <c r="H597" s="40"/>
      <c r="I597" s="40"/>
    </row>
    <row r="598" spans="7:9" s="3" customFormat="1" x14ac:dyDescent="0.3">
      <c r="G598" s="35"/>
      <c r="H598" s="40"/>
      <c r="I598" s="40"/>
    </row>
    <row r="599" spans="7:9" s="3" customFormat="1" x14ac:dyDescent="0.3">
      <c r="G599" s="35"/>
      <c r="H599" s="40"/>
      <c r="I599" s="40"/>
    </row>
    <row r="600" spans="7:9" s="3" customFormat="1" x14ac:dyDescent="0.3">
      <c r="G600" s="35"/>
      <c r="H600" s="40"/>
      <c r="I600" s="40"/>
    </row>
    <row r="601" spans="7:9" s="3" customFormat="1" x14ac:dyDescent="0.3">
      <c r="G601" s="35"/>
      <c r="H601" s="40"/>
      <c r="I601" s="40"/>
    </row>
    <row r="602" spans="7:9" s="3" customFormat="1" x14ac:dyDescent="0.3">
      <c r="G602" s="35"/>
      <c r="H602" s="40"/>
      <c r="I602" s="40"/>
    </row>
    <row r="603" spans="7:9" s="3" customFormat="1" x14ac:dyDescent="0.3">
      <c r="G603" s="35"/>
      <c r="H603" s="40"/>
      <c r="I603" s="40"/>
    </row>
    <row r="604" spans="7:9" s="3" customFormat="1" x14ac:dyDescent="0.3">
      <c r="G604" s="35"/>
      <c r="H604" s="40"/>
      <c r="I604" s="40"/>
    </row>
    <row r="605" spans="7:9" s="3" customFormat="1" x14ac:dyDescent="0.3">
      <c r="G605" s="35"/>
      <c r="H605" s="40"/>
      <c r="I605" s="40"/>
    </row>
    <row r="606" spans="7:9" s="3" customFormat="1" x14ac:dyDescent="0.3">
      <c r="G606" s="35"/>
      <c r="H606" s="40"/>
      <c r="I606" s="40"/>
    </row>
    <row r="607" spans="7:9" s="3" customFormat="1" x14ac:dyDescent="0.3">
      <c r="G607" s="35"/>
      <c r="H607" s="40"/>
      <c r="I607" s="40"/>
    </row>
    <row r="608" spans="7:9" s="3" customFormat="1" x14ac:dyDescent="0.3">
      <c r="G608" s="35"/>
      <c r="H608" s="40"/>
      <c r="I608" s="40"/>
    </row>
    <row r="609" spans="7:9" s="3" customFormat="1" x14ac:dyDescent="0.3">
      <c r="G609" s="35"/>
      <c r="H609" s="40"/>
      <c r="I609" s="40"/>
    </row>
    <row r="610" spans="7:9" s="3" customFormat="1" x14ac:dyDescent="0.3">
      <c r="G610" s="35"/>
      <c r="H610" s="40"/>
      <c r="I610" s="40"/>
    </row>
    <row r="611" spans="7:9" s="3" customFormat="1" x14ac:dyDescent="0.3">
      <c r="G611" s="35"/>
      <c r="H611" s="40"/>
      <c r="I611" s="40"/>
    </row>
    <row r="612" spans="7:9" s="3" customFormat="1" x14ac:dyDescent="0.3">
      <c r="G612" s="35"/>
      <c r="H612" s="40"/>
      <c r="I612" s="40"/>
    </row>
    <row r="613" spans="7:9" s="3" customFormat="1" x14ac:dyDescent="0.3">
      <c r="G613" s="35"/>
      <c r="H613" s="40"/>
      <c r="I613" s="40"/>
    </row>
    <row r="614" spans="7:9" s="3" customFormat="1" x14ac:dyDescent="0.3">
      <c r="G614" s="35"/>
      <c r="H614" s="40"/>
      <c r="I614" s="40"/>
    </row>
    <row r="615" spans="7:9" s="3" customFormat="1" x14ac:dyDescent="0.3">
      <c r="G615" s="35"/>
      <c r="H615" s="40"/>
      <c r="I615" s="40"/>
    </row>
    <row r="616" spans="7:9" s="3" customFormat="1" x14ac:dyDescent="0.3">
      <c r="G616" s="35"/>
      <c r="H616" s="40"/>
      <c r="I616" s="40"/>
    </row>
    <row r="617" spans="7:9" s="3" customFormat="1" x14ac:dyDescent="0.3">
      <c r="G617" s="35"/>
      <c r="H617" s="40"/>
      <c r="I617" s="40"/>
    </row>
    <row r="618" spans="7:9" s="3" customFormat="1" x14ac:dyDescent="0.3">
      <c r="G618" s="35"/>
      <c r="H618" s="40"/>
      <c r="I618" s="40"/>
    </row>
    <row r="619" spans="7:9" s="3" customFormat="1" x14ac:dyDescent="0.3">
      <c r="G619" s="35"/>
      <c r="H619" s="40"/>
      <c r="I619" s="40"/>
    </row>
    <row r="620" spans="7:9" s="3" customFormat="1" x14ac:dyDescent="0.3">
      <c r="G620" s="35"/>
      <c r="H620" s="40"/>
      <c r="I620" s="40"/>
    </row>
    <row r="621" spans="7:9" s="3" customFormat="1" x14ac:dyDescent="0.3">
      <c r="G621" s="35"/>
      <c r="H621" s="40"/>
      <c r="I621" s="40"/>
    </row>
    <row r="622" spans="7:9" s="3" customFormat="1" x14ac:dyDescent="0.3">
      <c r="G622" s="35"/>
      <c r="H622" s="40"/>
      <c r="I622" s="40"/>
    </row>
    <row r="623" spans="7:9" s="3" customFormat="1" x14ac:dyDescent="0.3">
      <c r="G623" s="35"/>
      <c r="H623" s="40"/>
      <c r="I623" s="40"/>
    </row>
    <row r="624" spans="7:9" s="3" customFormat="1" x14ac:dyDescent="0.3">
      <c r="G624" s="35"/>
      <c r="H624" s="40"/>
      <c r="I624" s="40"/>
    </row>
    <row r="625" spans="7:9" s="3" customFormat="1" x14ac:dyDescent="0.3">
      <c r="G625" s="35"/>
      <c r="H625" s="40"/>
      <c r="I625" s="40"/>
    </row>
    <row r="626" spans="7:9" s="3" customFormat="1" x14ac:dyDescent="0.3">
      <c r="G626" s="35"/>
      <c r="H626" s="40"/>
      <c r="I626" s="40"/>
    </row>
    <row r="627" spans="7:9" s="3" customFormat="1" x14ac:dyDescent="0.3">
      <c r="G627" s="35"/>
      <c r="H627" s="40"/>
      <c r="I627" s="40"/>
    </row>
    <row r="628" spans="7:9" s="3" customFormat="1" x14ac:dyDescent="0.3">
      <c r="G628" s="35"/>
      <c r="H628" s="40"/>
      <c r="I628" s="40"/>
    </row>
    <row r="629" spans="7:9" s="3" customFormat="1" x14ac:dyDescent="0.3">
      <c r="G629" s="35"/>
      <c r="H629" s="40"/>
      <c r="I629" s="40"/>
    </row>
    <row r="630" spans="7:9" s="3" customFormat="1" x14ac:dyDescent="0.3">
      <c r="G630" s="35"/>
      <c r="H630" s="40"/>
      <c r="I630" s="40"/>
    </row>
    <row r="631" spans="7:9" s="3" customFormat="1" x14ac:dyDescent="0.3">
      <c r="G631" s="35"/>
      <c r="H631" s="40"/>
      <c r="I631" s="40"/>
    </row>
    <row r="632" spans="7:9" s="3" customFormat="1" x14ac:dyDescent="0.3">
      <c r="G632" s="35"/>
      <c r="H632" s="40"/>
      <c r="I632" s="40"/>
    </row>
    <row r="633" spans="7:9" s="3" customFormat="1" x14ac:dyDescent="0.3">
      <c r="G633" s="35"/>
      <c r="H633" s="40"/>
      <c r="I633" s="40"/>
    </row>
    <row r="634" spans="7:9" s="3" customFormat="1" x14ac:dyDescent="0.3">
      <c r="G634" s="35"/>
      <c r="H634" s="40"/>
      <c r="I634" s="40"/>
    </row>
    <row r="635" spans="7:9" s="3" customFormat="1" x14ac:dyDescent="0.3">
      <c r="G635" s="35"/>
      <c r="H635" s="40"/>
      <c r="I635" s="40"/>
    </row>
    <row r="636" spans="7:9" s="3" customFormat="1" x14ac:dyDescent="0.3">
      <c r="G636" s="35"/>
      <c r="H636" s="40"/>
      <c r="I636" s="40"/>
    </row>
    <row r="637" spans="7:9" s="3" customFormat="1" x14ac:dyDescent="0.3">
      <c r="G637" s="35"/>
      <c r="H637" s="40"/>
      <c r="I637" s="40"/>
    </row>
    <row r="638" spans="7:9" s="3" customFormat="1" x14ac:dyDescent="0.3">
      <c r="G638" s="35"/>
      <c r="H638" s="40"/>
      <c r="I638" s="40"/>
    </row>
    <row r="639" spans="7:9" s="3" customFormat="1" x14ac:dyDescent="0.3">
      <c r="G639" s="35"/>
      <c r="H639" s="40"/>
      <c r="I639" s="40"/>
    </row>
    <row r="640" spans="7:9" s="3" customFormat="1" x14ac:dyDescent="0.3">
      <c r="G640" s="35"/>
      <c r="H640" s="40"/>
      <c r="I640" s="40"/>
    </row>
    <row r="641" spans="7:9" s="3" customFormat="1" x14ac:dyDescent="0.3">
      <c r="G641" s="35"/>
      <c r="H641" s="40"/>
      <c r="I641" s="40"/>
    </row>
    <row r="642" spans="7:9" s="3" customFormat="1" x14ac:dyDescent="0.3">
      <c r="G642" s="35"/>
      <c r="H642" s="40"/>
      <c r="I642" s="40"/>
    </row>
    <row r="643" spans="7:9" s="3" customFormat="1" x14ac:dyDescent="0.3">
      <c r="G643" s="35"/>
      <c r="H643" s="40"/>
      <c r="I643" s="40"/>
    </row>
    <row r="644" spans="7:9" s="3" customFormat="1" x14ac:dyDescent="0.3">
      <c r="G644" s="35"/>
      <c r="H644" s="40"/>
      <c r="I644" s="40"/>
    </row>
    <row r="645" spans="7:9" s="3" customFormat="1" x14ac:dyDescent="0.3">
      <c r="G645" s="35"/>
      <c r="H645" s="40"/>
      <c r="I645" s="40"/>
    </row>
    <row r="646" spans="7:9" s="3" customFormat="1" x14ac:dyDescent="0.3">
      <c r="G646" s="35"/>
      <c r="H646" s="40"/>
      <c r="I646" s="40"/>
    </row>
    <row r="647" spans="7:9" s="3" customFormat="1" x14ac:dyDescent="0.3">
      <c r="G647" s="35"/>
      <c r="H647" s="40"/>
      <c r="I647" s="40"/>
    </row>
    <row r="648" spans="7:9" s="3" customFormat="1" x14ac:dyDescent="0.3">
      <c r="G648" s="35"/>
      <c r="H648" s="40"/>
      <c r="I648" s="40"/>
    </row>
    <row r="649" spans="7:9" s="3" customFormat="1" x14ac:dyDescent="0.3">
      <c r="G649" s="35"/>
      <c r="H649" s="40"/>
      <c r="I649" s="40"/>
    </row>
    <row r="650" spans="7:9" s="3" customFormat="1" x14ac:dyDescent="0.3">
      <c r="G650" s="35"/>
      <c r="H650" s="40"/>
      <c r="I650" s="40"/>
    </row>
    <row r="651" spans="7:9" s="3" customFormat="1" x14ac:dyDescent="0.3">
      <c r="G651" s="35"/>
      <c r="H651" s="40"/>
      <c r="I651" s="40"/>
    </row>
    <row r="652" spans="7:9" s="3" customFormat="1" x14ac:dyDescent="0.3">
      <c r="G652" s="35"/>
      <c r="H652" s="40"/>
      <c r="I652" s="40"/>
    </row>
    <row r="653" spans="7:9" s="3" customFormat="1" x14ac:dyDescent="0.3">
      <c r="G653" s="35"/>
      <c r="H653" s="40"/>
      <c r="I653" s="40"/>
    </row>
    <row r="654" spans="7:9" s="3" customFormat="1" x14ac:dyDescent="0.3">
      <c r="G654" s="35"/>
      <c r="H654" s="40"/>
      <c r="I654" s="40"/>
    </row>
    <row r="655" spans="7:9" s="3" customFormat="1" x14ac:dyDescent="0.3">
      <c r="G655" s="35"/>
      <c r="H655" s="40"/>
      <c r="I655" s="40"/>
    </row>
    <row r="656" spans="7:9" s="3" customFormat="1" x14ac:dyDescent="0.3">
      <c r="G656" s="35"/>
      <c r="H656" s="40"/>
      <c r="I656" s="40"/>
    </row>
    <row r="657" spans="7:9" s="3" customFormat="1" x14ac:dyDescent="0.3">
      <c r="G657" s="35"/>
      <c r="H657" s="40"/>
      <c r="I657" s="40"/>
    </row>
    <row r="658" spans="7:9" s="3" customFormat="1" x14ac:dyDescent="0.3">
      <c r="G658" s="35"/>
      <c r="H658" s="40"/>
      <c r="I658" s="40"/>
    </row>
    <row r="659" spans="7:9" s="3" customFormat="1" x14ac:dyDescent="0.3">
      <c r="G659" s="35"/>
      <c r="H659" s="40"/>
      <c r="I659" s="40"/>
    </row>
    <row r="660" spans="7:9" s="3" customFormat="1" x14ac:dyDescent="0.3">
      <c r="G660" s="35"/>
      <c r="H660" s="40"/>
      <c r="I660" s="40"/>
    </row>
    <row r="661" spans="7:9" s="3" customFormat="1" x14ac:dyDescent="0.3">
      <c r="G661" s="35"/>
      <c r="H661" s="40"/>
      <c r="I661" s="40"/>
    </row>
    <row r="662" spans="7:9" s="3" customFormat="1" x14ac:dyDescent="0.3">
      <c r="G662" s="35"/>
      <c r="H662" s="40"/>
      <c r="I662" s="40"/>
    </row>
    <row r="663" spans="7:9" s="3" customFormat="1" x14ac:dyDescent="0.3">
      <c r="G663" s="35"/>
      <c r="H663" s="40"/>
      <c r="I663" s="40"/>
    </row>
    <row r="664" spans="7:9" s="3" customFormat="1" x14ac:dyDescent="0.3">
      <c r="G664" s="35"/>
      <c r="H664" s="40"/>
      <c r="I664" s="40"/>
    </row>
    <row r="665" spans="7:9" s="3" customFormat="1" x14ac:dyDescent="0.3">
      <c r="G665" s="35"/>
      <c r="H665" s="40"/>
      <c r="I665" s="40"/>
    </row>
    <row r="666" spans="7:9" s="3" customFormat="1" x14ac:dyDescent="0.3">
      <c r="G666" s="35"/>
      <c r="H666" s="40"/>
      <c r="I666" s="40"/>
    </row>
    <row r="667" spans="7:9" s="3" customFormat="1" x14ac:dyDescent="0.3">
      <c r="G667" s="35"/>
      <c r="H667" s="40"/>
      <c r="I667" s="40"/>
    </row>
    <row r="668" spans="7:9" s="3" customFormat="1" x14ac:dyDescent="0.3">
      <c r="G668" s="35"/>
      <c r="H668" s="40"/>
      <c r="I668" s="40"/>
    </row>
    <row r="669" spans="7:9" s="3" customFormat="1" x14ac:dyDescent="0.3">
      <c r="G669" s="35"/>
      <c r="H669" s="40"/>
      <c r="I669" s="40"/>
    </row>
    <row r="670" spans="7:9" s="3" customFormat="1" x14ac:dyDescent="0.3">
      <c r="G670" s="35"/>
      <c r="H670" s="40"/>
      <c r="I670" s="40"/>
    </row>
    <row r="671" spans="7:9" s="3" customFormat="1" x14ac:dyDescent="0.3">
      <c r="G671" s="35"/>
      <c r="H671" s="40"/>
      <c r="I671" s="40"/>
    </row>
    <row r="672" spans="7:9" s="3" customFormat="1" x14ac:dyDescent="0.3">
      <c r="G672" s="35"/>
      <c r="H672" s="40"/>
      <c r="I672" s="40"/>
    </row>
    <row r="673" spans="7:9" s="3" customFormat="1" x14ac:dyDescent="0.3">
      <c r="G673" s="35"/>
      <c r="H673" s="40"/>
      <c r="I673" s="40"/>
    </row>
    <row r="674" spans="7:9" s="3" customFormat="1" x14ac:dyDescent="0.3">
      <c r="G674" s="35"/>
      <c r="H674" s="40"/>
      <c r="I674" s="40"/>
    </row>
    <row r="675" spans="7:9" s="3" customFormat="1" x14ac:dyDescent="0.3">
      <c r="G675" s="35"/>
      <c r="H675" s="40"/>
      <c r="I675" s="40"/>
    </row>
    <row r="676" spans="7:9" s="3" customFormat="1" x14ac:dyDescent="0.3">
      <c r="G676" s="35"/>
      <c r="H676" s="40"/>
      <c r="I676" s="40"/>
    </row>
    <row r="677" spans="7:9" s="3" customFormat="1" x14ac:dyDescent="0.3">
      <c r="G677" s="35"/>
      <c r="H677" s="40"/>
      <c r="I677" s="40"/>
    </row>
    <row r="678" spans="7:9" s="3" customFormat="1" x14ac:dyDescent="0.3">
      <c r="G678" s="35"/>
      <c r="H678" s="40"/>
      <c r="I678" s="40"/>
    </row>
    <row r="679" spans="7:9" s="3" customFormat="1" x14ac:dyDescent="0.3">
      <c r="G679" s="35"/>
      <c r="H679" s="40"/>
      <c r="I679" s="40"/>
    </row>
    <row r="680" spans="7:9" s="3" customFormat="1" x14ac:dyDescent="0.3">
      <c r="G680" s="35"/>
      <c r="H680" s="40"/>
      <c r="I680" s="40"/>
    </row>
    <row r="681" spans="7:9" s="3" customFormat="1" x14ac:dyDescent="0.3">
      <c r="G681" s="35"/>
      <c r="H681" s="40"/>
      <c r="I681" s="40"/>
    </row>
    <row r="682" spans="7:9" s="3" customFormat="1" x14ac:dyDescent="0.3">
      <c r="G682" s="35"/>
      <c r="H682" s="40"/>
      <c r="I682" s="40"/>
    </row>
    <row r="683" spans="7:9" s="3" customFormat="1" x14ac:dyDescent="0.3">
      <c r="G683" s="35"/>
      <c r="H683" s="40"/>
      <c r="I683" s="40"/>
    </row>
    <row r="684" spans="7:9" s="3" customFormat="1" x14ac:dyDescent="0.3">
      <c r="G684" s="35"/>
      <c r="H684" s="40"/>
      <c r="I684" s="40"/>
    </row>
    <row r="685" spans="7:9" s="3" customFormat="1" x14ac:dyDescent="0.3">
      <c r="G685" s="35"/>
      <c r="H685" s="40"/>
      <c r="I685" s="40"/>
    </row>
    <row r="686" spans="7:9" s="3" customFormat="1" x14ac:dyDescent="0.3">
      <c r="G686" s="35"/>
      <c r="H686" s="40"/>
      <c r="I686" s="40"/>
    </row>
    <row r="687" spans="7:9" s="3" customFormat="1" x14ac:dyDescent="0.3">
      <c r="G687" s="35"/>
      <c r="H687" s="40"/>
      <c r="I687" s="40"/>
    </row>
    <row r="688" spans="7:9" s="3" customFormat="1" x14ac:dyDescent="0.3">
      <c r="G688" s="35"/>
      <c r="H688" s="40"/>
      <c r="I688" s="40"/>
    </row>
    <row r="689" spans="7:9" s="3" customFormat="1" x14ac:dyDescent="0.3">
      <c r="G689" s="35"/>
      <c r="H689" s="40"/>
      <c r="I689" s="40"/>
    </row>
    <row r="690" spans="7:9" s="3" customFormat="1" x14ac:dyDescent="0.3">
      <c r="G690" s="35"/>
      <c r="H690" s="40"/>
      <c r="I690" s="40"/>
    </row>
    <row r="691" spans="7:9" s="3" customFormat="1" x14ac:dyDescent="0.3">
      <c r="G691" s="35"/>
      <c r="H691" s="40"/>
      <c r="I691" s="40"/>
    </row>
    <row r="692" spans="7:9" s="3" customFormat="1" x14ac:dyDescent="0.3">
      <c r="G692" s="35"/>
      <c r="H692" s="40"/>
      <c r="I692" s="40"/>
    </row>
    <row r="693" spans="7:9" s="3" customFormat="1" x14ac:dyDescent="0.3">
      <c r="G693" s="35"/>
      <c r="H693" s="40"/>
      <c r="I693" s="40"/>
    </row>
    <row r="694" spans="7:9" s="3" customFormat="1" x14ac:dyDescent="0.3">
      <c r="G694" s="35"/>
      <c r="H694" s="40"/>
      <c r="I694" s="40"/>
    </row>
    <row r="695" spans="7:9" s="3" customFormat="1" x14ac:dyDescent="0.3">
      <c r="G695" s="35"/>
      <c r="H695" s="40"/>
      <c r="I695" s="40"/>
    </row>
    <row r="696" spans="7:9" s="3" customFormat="1" x14ac:dyDescent="0.3">
      <c r="G696" s="35"/>
      <c r="H696" s="40"/>
      <c r="I696" s="40"/>
    </row>
    <row r="697" spans="7:9" s="3" customFormat="1" x14ac:dyDescent="0.3">
      <c r="G697" s="35"/>
      <c r="H697" s="40"/>
      <c r="I697" s="40"/>
    </row>
    <row r="698" spans="7:9" s="3" customFormat="1" x14ac:dyDescent="0.3">
      <c r="G698" s="35"/>
      <c r="H698" s="40"/>
      <c r="I698" s="40"/>
    </row>
    <row r="699" spans="7:9" s="3" customFormat="1" x14ac:dyDescent="0.3">
      <c r="G699" s="35"/>
      <c r="H699" s="40"/>
      <c r="I699" s="40"/>
    </row>
    <row r="700" spans="7:9" s="3" customFormat="1" x14ac:dyDescent="0.3">
      <c r="G700" s="35"/>
      <c r="H700" s="40"/>
      <c r="I700" s="40"/>
    </row>
    <row r="701" spans="7:9" s="3" customFormat="1" x14ac:dyDescent="0.3">
      <c r="G701" s="35"/>
      <c r="H701" s="40"/>
      <c r="I701" s="40"/>
    </row>
    <row r="702" spans="7:9" s="3" customFormat="1" x14ac:dyDescent="0.3">
      <c r="G702" s="35"/>
      <c r="H702" s="40"/>
      <c r="I702" s="40"/>
    </row>
    <row r="703" spans="7:9" s="3" customFormat="1" x14ac:dyDescent="0.3">
      <c r="G703" s="35"/>
      <c r="H703" s="40"/>
      <c r="I703" s="40"/>
    </row>
    <row r="704" spans="7:9" s="3" customFormat="1" x14ac:dyDescent="0.3">
      <c r="G704" s="35"/>
      <c r="H704" s="40"/>
      <c r="I704" s="40"/>
    </row>
    <row r="705" spans="7:9" s="3" customFormat="1" x14ac:dyDescent="0.3">
      <c r="G705" s="35"/>
      <c r="H705" s="40"/>
      <c r="I705" s="40"/>
    </row>
    <row r="706" spans="7:9" s="3" customFormat="1" x14ac:dyDescent="0.3">
      <c r="G706" s="35"/>
      <c r="H706" s="40"/>
      <c r="I706" s="40"/>
    </row>
    <row r="707" spans="7:9" s="3" customFormat="1" x14ac:dyDescent="0.3">
      <c r="G707" s="35"/>
      <c r="H707" s="40"/>
      <c r="I707" s="40"/>
    </row>
    <row r="708" spans="7:9" s="3" customFormat="1" x14ac:dyDescent="0.3">
      <c r="G708" s="35"/>
      <c r="H708" s="40"/>
      <c r="I708" s="40"/>
    </row>
    <row r="709" spans="7:9" s="3" customFormat="1" x14ac:dyDescent="0.3">
      <c r="G709" s="35"/>
      <c r="H709" s="40"/>
      <c r="I709" s="40"/>
    </row>
    <row r="710" spans="7:9" s="3" customFormat="1" x14ac:dyDescent="0.3">
      <c r="G710" s="35"/>
      <c r="H710" s="40"/>
      <c r="I710" s="40"/>
    </row>
    <row r="711" spans="7:9" s="3" customFormat="1" x14ac:dyDescent="0.3">
      <c r="G711" s="35"/>
      <c r="H711" s="40"/>
      <c r="I711" s="40"/>
    </row>
    <row r="712" spans="7:9" s="3" customFormat="1" x14ac:dyDescent="0.3">
      <c r="G712" s="35"/>
      <c r="H712" s="40"/>
      <c r="I712" s="40"/>
    </row>
    <row r="713" spans="7:9" s="3" customFormat="1" x14ac:dyDescent="0.3">
      <c r="G713" s="35"/>
      <c r="H713" s="40"/>
      <c r="I713" s="40"/>
    </row>
    <row r="714" spans="7:9" s="3" customFormat="1" x14ac:dyDescent="0.3">
      <c r="G714" s="35"/>
      <c r="H714" s="40"/>
      <c r="I714" s="40"/>
    </row>
    <row r="715" spans="7:9" s="3" customFormat="1" x14ac:dyDescent="0.3">
      <c r="G715" s="35"/>
      <c r="H715" s="40"/>
      <c r="I715" s="40"/>
    </row>
    <row r="716" spans="7:9" s="3" customFormat="1" x14ac:dyDescent="0.3">
      <c r="G716" s="35"/>
      <c r="H716" s="40"/>
      <c r="I716" s="40"/>
    </row>
    <row r="717" spans="7:9" s="3" customFormat="1" x14ac:dyDescent="0.3">
      <c r="G717" s="35"/>
      <c r="H717" s="40"/>
      <c r="I717" s="40"/>
    </row>
    <row r="718" spans="7:9" s="3" customFormat="1" x14ac:dyDescent="0.3">
      <c r="G718" s="35"/>
      <c r="H718" s="40"/>
      <c r="I718" s="40"/>
    </row>
    <row r="719" spans="7:9" s="3" customFormat="1" x14ac:dyDescent="0.3">
      <c r="G719" s="35"/>
      <c r="H719" s="40"/>
      <c r="I719" s="40"/>
    </row>
    <row r="720" spans="7:9" s="3" customFormat="1" x14ac:dyDescent="0.3">
      <c r="G720" s="35"/>
      <c r="H720" s="40"/>
      <c r="I720" s="40"/>
    </row>
    <row r="721" spans="7:9" s="3" customFormat="1" x14ac:dyDescent="0.3">
      <c r="G721" s="35"/>
      <c r="H721" s="40"/>
      <c r="I721" s="40"/>
    </row>
    <row r="722" spans="7:9" s="3" customFormat="1" x14ac:dyDescent="0.3">
      <c r="G722" s="35"/>
      <c r="H722" s="40"/>
      <c r="I722" s="40"/>
    </row>
    <row r="723" spans="7:9" s="3" customFormat="1" x14ac:dyDescent="0.3">
      <c r="G723" s="35"/>
      <c r="H723" s="40"/>
      <c r="I723" s="40"/>
    </row>
    <row r="724" spans="7:9" s="3" customFormat="1" x14ac:dyDescent="0.3">
      <c r="G724" s="35"/>
      <c r="H724" s="40"/>
      <c r="I724" s="40"/>
    </row>
    <row r="725" spans="7:9" s="3" customFormat="1" x14ac:dyDescent="0.3">
      <c r="G725" s="35"/>
      <c r="H725" s="40"/>
      <c r="I725" s="40"/>
    </row>
    <row r="726" spans="7:9" s="3" customFormat="1" x14ac:dyDescent="0.3">
      <c r="G726" s="35"/>
      <c r="H726" s="40"/>
      <c r="I726" s="40"/>
    </row>
    <row r="727" spans="7:9" s="3" customFormat="1" x14ac:dyDescent="0.3">
      <c r="G727" s="35"/>
      <c r="H727" s="40"/>
      <c r="I727" s="40"/>
    </row>
    <row r="728" spans="7:9" s="3" customFormat="1" x14ac:dyDescent="0.3">
      <c r="G728" s="35"/>
      <c r="H728" s="40"/>
      <c r="I728" s="40"/>
    </row>
    <row r="729" spans="7:9" s="3" customFormat="1" x14ac:dyDescent="0.3">
      <c r="G729" s="35"/>
      <c r="H729" s="40"/>
      <c r="I729" s="40"/>
    </row>
    <row r="730" spans="7:9" s="3" customFormat="1" x14ac:dyDescent="0.3">
      <c r="G730" s="35"/>
      <c r="H730" s="40"/>
      <c r="I730" s="40"/>
    </row>
    <row r="731" spans="7:9" s="3" customFormat="1" x14ac:dyDescent="0.3">
      <c r="G731" s="35"/>
      <c r="H731" s="40"/>
      <c r="I731" s="40"/>
    </row>
    <row r="732" spans="7:9" s="3" customFormat="1" x14ac:dyDescent="0.3">
      <c r="G732" s="35"/>
      <c r="H732" s="40"/>
      <c r="I732" s="40"/>
    </row>
    <row r="733" spans="7:9" s="3" customFormat="1" x14ac:dyDescent="0.3">
      <c r="G733" s="35"/>
      <c r="H733" s="40"/>
      <c r="I733" s="40"/>
    </row>
    <row r="734" spans="7:9" s="3" customFormat="1" x14ac:dyDescent="0.3">
      <c r="G734" s="35"/>
      <c r="H734" s="40"/>
      <c r="I734" s="40"/>
    </row>
    <row r="735" spans="7:9" s="3" customFormat="1" x14ac:dyDescent="0.3">
      <c r="G735" s="35"/>
      <c r="H735" s="40"/>
      <c r="I735" s="40"/>
    </row>
    <row r="736" spans="7:9" s="3" customFormat="1" x14ac:dyDescent="0.3">
      <c r="G736" s="35"/>
      <c r="H736" s="40"/>
      <c r="I736" s="40"/>
    </row>
    <row r="737" spans="7:9" s="3" customFormat="1" x14ac:dyDescent="0.3">
      <c r="G737" s="35"/>
      <c r="H737" s="40"/>
      <c r="I737" s="40"/>
    </row>
    <row r="738" spans="7:9" s="3" customFormat="1" x14ac:dyDescent="0.3">
      <c r="G738" s="35"/>
      <c r="H738" s="40"/>
      <c r="I738" s="40"/>
    </row>
    <row r="739" spans="7:9" s="3" customFormat="1" x14ac:dyDescent="0.3">
      <c r="G739" s="35"/>
      <c r="H739" s="40"/>
      <c r="I739" s="40"/>
    </row>
    <row r="740" spans="7:9" s="3" customFormat="1" x14ac:dyDescent="0.3">
      <c r="G740" s="35"/>
      <c r="H740" s="40"/>
      <c r="I740" s="40"/>
    </row>
    <row r="741" spans="7:9" s="3" customFormat="1" x14ac:dyDescent="0.3">
      <c r="G741" s="35"/>
      <c r="H741" s="40"/>
      <c r="I741" s="40"/>
    </row>
    <row r="742" spans="7:9" s="3" customFormat="1" x14ac:dyDescent="0.3">
      <c r="G742" s="35"/>
      <c r="H742" s="40"/>
      <c r="I742" s="40"/>
    </row>
    <row r="743" spans="7:9" s="3" customFormat="1" x14ac:dyDescent="0.3">
      <c r="G743" s="35"/>
      <c r="H743" s="40"/>
      <c r="I743" s="40"/>
    </row>
    <row r="744" spans="7:9" s="3" customFormat="1" x14ac:dyDescent="0.3">
      <c r="G744" s="35"/>
      <c r="H744" s="40"/>
      <c r="I744" s="40"/>
    </row>
    <row r="745" spans="7:9" s="3" customFormat="1" x14ac:dyDescent="0.3">
      <c r="G745" s="35"/>
      <c r="H745" s="40"/>
      <c r="I745" s="40"/>
    </row>
    <row r="746" spans="7:9" s="3" customFormat="1" x14ac:dyDescent="0.3">
      <c r="G746" s="35"/>
      <c r="H746" s="40"/>
      <c r="I746" s="40"/>
    </row>
    <row r="747" spans="7:9" s="3" customFormat="1" x14ac:dyDescent="0.3">
      <c r="G747" s="35"/>
      <c r="H747" s="40"/>
      <c r="I747" s="40"/>
    </row>
    <row r="748" spans="7:9" s="3" customFormat="1" x14ac:dyDescent="0.3">
      <c r="G748" s="35"/>
      <c r="H748" s="40"/>
      <c r="I748" s="40"/>
    </row>
    <row r="749" spans="7:9" s="3" customFormat="1" x14ac:dyDescent="0.3">
      <c r="G749" s="35"/>
      <c r="H749" s="40"/>
      <c r="I749" s="40"/>
    </row>
    <row r="750" spans="7:9" s="3" customFormat="1" x14ac:dyDescent="0.3">
      <c r="G750" s="35"/>
      <c r="H750" s="40"/>
      <c r="I750" s="40"/>
    </row>
    <row r="751" spans="7:9" s="3" customFormat="1" x14ac:dyDescent="0.3">
      <c r="G751" s="35"/>
      <c r="H751" s="40"/>
      <c r="I751" s="40"/>
    </row>
    <row r="752" spans="7:9" s="3" customFormat="1" x14ac:dyDescent="0.3">
      <c r="G752" s="35"/>
      <c r="H752" s="40"/>
      <c r="I752" s="40"/>
    </row>
    <row r="753" spans="7:9" s="3" customFormat="1" x14ac:dyDescent="0.3">
      <c r="G753" s="35"/>
      <c r="H753" s="40"/>
      <c r="I753" s="40"/>
    </row>
    <row r="754" spans="7:9" s="3" customFormat="1" x14ac:dyDescent="0.3">
      <c r="G754" s="35"/>
      <c r="H754" s="40"/>
      <c r="I754" s="40"/>
    </row>
    <row r="755" spans="7:9" s="3" customFormat="1" x14ac:dyDescent="0.3">
      <c r="G755" s="35"/>
      <c r="H755" s="40"/>
      <c r="I755" s="40"/>
    </row>
    <row r="756" spans="7:9" s="3" customFormat="1" x14ac:dyDescent="0.3">
      <c r="G756" s="35"/>
      <c r="H756" s="40"/>
      <c r="I756" s="40"/>
    </row>
    <row r="757" spans="7:9" s="3" customFormat="1" x14ac:dyDescent="0.3">
      <c r="G757" s="35"/>
      <c r="H757" s="40"/>
      <c r="I757" s="40"/>
    </row>
    <row r="758" spans="7:9" s="3" customFormat="1" x14ac:dyDescent="0.3">
      <c r="G758" s="35"/>
      <c r="H758" s="40"/>
      <c r="I758" s="40"/>
    </row>
    <row r="759" spans="7:9" s="3" customFormat="1" x14ac:dyDescent="0.3">
      <c r="G759" s="35"/>
      <c r="H759" s="40"/>
      <c r="I759" s="40"/>
    </row>
    <row r="760" spans="7:9" s="3" customFormat="1" x14ac:dyDescent="0.3">
      <c r="G760" s="35"/>
      <c r="H760" s="40"/>
      <c r="I760" s="40"/>
    </row>
    <row r="761" spans="7:9" s="3" customFormat="1" x14ac:dyDescent="0.3">
      <c r="G761" s="35"/>
      <c r="H761" s="40"/>
      <c r="I761" s="40"/>
    </row>
    <row r="762" spans="7:9" s="3" customFormat="1" x14ac:dyDescent="0.3">
      <c r="G762" s="35"/>
      <c r="H762" s="40"/>
      <c r="I762" s="40"/>
    </row>
    <row r="763" spans="7:9" s="3" customFormat="1" x14ac:dyDescent="0.3">
      <c r="G763" s="35"/>
      <c r="H763" s="40"/>
      <c r="I763" s="40"/>
    </row>
    <row r="764" spans="7:9" s="3" customFormat="1" x14ac:dyDescent="0.3">
      <c r="G764" s="35"/>
      <c r="H764" s="40"/>
      <c r="I764" s="40"/>
    </row>
    <row r="765" spans="7:9" s="3" customFormat="1" x14ac:dyDescent="0.3">
      <c r="G765" s="35"/>
      <c r="H765" s="40"/>
      <c r="I765" s="40"/>
    </row>
    <row r="766" spans="7:9" s="3" customFormat="1" x14ac:dyDescent="0.3">
      <c r="G766" s="35"/>
      <c r="H766" s="40"/>
      <c r="I766" s="40"/>
    </row>
    <row r="767" spans="7:9" s="3" customFormat="1" x14ac:dyDescent="0.3">
      <c r="G767" s="35"/>
      <c r="H767" s="40"/>
      <c r="I767" s="40"/>
    </row>
    <row r="768" spans="7:9" s="3" customFormat="1" x14ac:dyDescent="0.3">
      <c r="G768" s="35"/>
      <c r="H768" s="40"/>
      <c r="I768" s="40"/>
    </row>
    <row r="769" spans="7:9" s="3" customFormat="1" x14ac:dyDescent="0.3">
      <c r="G769" s="35"/>
      <c r="H769" s="40"/>
      <c r="I769" s="40"/>
    </row>
    <row r="770" spans="7:9" s="3" customFormat="1" x14ac:dyDescent="0.3">
      <c r="G770" s="35"/>
      <c r="H770" s="40"/>
      <c r="I770" s="40"/>
    </row>
    <row r="771" spans="7:9" s="3" customFormat="1" x14ac:dyDescent="0.3">
      <c r="G771" s="35"/>
      <c r="H771" s="40"/>
      <c r="I771" s="40"/>
    </row>
    <row r="772" spans="7:9" s="3" customFormat="1" x14ac:dyDescent="0.3">
      <c r="G772" s="35"/>
      <c r="H772" s="40"/>
      <c r="I772" s="40"/>
    </row>
    <row r="773" spans="7:9" s="3" customFormat="1" x14ac:dyDescent="0.3">
      <c r="G773" s="35"/>
      <c r="H773" s="40"/>
      <c r="I773" s="40"/>
    </row>
    <row r="774" spans="7:9" s="3" customFormat="1" x14ac:dyDescent="0.3">
      <c r="G774" s="35"/>
      <c r="H774" s="40"/>
      <c r="I774" s="40"/>
    </row>
    <row r="775" spans="7:9" s="3" customFormat="1" x14ac:dyDescent="0.3">
      <c r="G775" s="35"/>
      <c r="H775" s="40"/>
      <c r="I775" s="40"/>
    </row>
    <row r="776" spans="7:9" s="3" customFormat="1" x14ac:dyDescent="0.3">
      <c r="G776" s="35"/>
      <c r="H776" s="40"/>
      <c r="I776" s="40"/>
    </row>
    <row r="777" spans="7:9" s="3" customFormat="1" x14ac:dyDescent="0.3">
      <c r="G777" s="35"/>
      <c r="H777" s="40"/>
      <c r="I777" s="40"/>
    </row>
    <row r="778" spans="7:9" s="3" customFormat="1" x14ac:dyDescent="0.3">
      <c r="G778" s="35"/>
      <c r="H778" s="40"/>
      <c r="I778" s="40"/>
    </row>
    <row r="779" spans="7:9" s="3" customFormat="1" x14ac:dyDescent="0.3">
      <c r="G779" s="35"/>
      <c r="H779" s="40"/>
      <c r="I779" s="40"/>
    </row>
    <row r="780" spans="7:9" s="3" customFormat="1" x14ac:dyDescent="0.3">
      <c r="G780" s="35"/>
      <c r="H780" s="40"/>
      <c r="I780" s="40"/>
    </row>
    <row r="781" spans="7:9" s="3" customFormat="1" x14ac:dyDescent="0.3">
      <c r="G781" s="35"/>
      <c r="H781" s="40"/>
      <c r="I781" s="40"/>
    </row>
    <row r="782" spans="7:9" s="3" customFormat="1" x14ac:dyDescent="0.3">
      <c r="G782" s="35"/>
      <c r="H782" s="40"/>
      <c r="I782" s="40"/>
    </row>
    <row r="783" spans="7:9" s="3" customFormat="1" x14ac:dyDescent="0.3">
      <c r="G783" s="35"/>
      <c r="H783" s="40"/>
      <c r="I783" s="40"/>
    </row>
    <row r="784" spans="7:9" s="3" customFormat="1" x14ac:dyDescent="0.3">
      <c r="G784" s="35"/>
      <c r="H784" s="40"/>
      <c r="I784" s="40"/>
    </row>
    <row r="785" spans="7:9" s="3" customFormat="1" x14ac:dyDescent="0.3">
      <c r="G785" s="35"/>
      <c r="H785" s="40"/>
      <c r="I785" s="40"/>
    </row>
    <row r="786" spans="7:9" s="3" customFormat="1" x14ac:dyDescent="0.3">
      <c r="G786" s="35"/>
      <c r="H786" s="40"/>
      <c r="I786" s="40"/>
    </row>
    <row r="787" spans="7:9" s="3" customFormat="1" x14ac:dyDescent="0.3">
      <c r="G787" s="35"/>
      <c r="H787" s="40"/>
      <c r="I787" s="40"/>
    </row>
    <row r="788" spans="7:9" s="3" customFormat="1" x14ac:dyDescent="0.3">
      <c r="G788" s="35"/>
      <c r="H788" s="40"/>
      <c r="I788" s="40"/>
    </row>
    <row r="789" spans="7:9" s="3" customFormat="1" x14ac:dyDescent="0.3">
      <c r="G789" s="35"/>
      <c r="H789" s="40"/>
      <c r="I789" s="40"/>
    </row>
    <row r="790" spans="7:9" s="3" customFormat="1" x14ac:dyDescent="0.3">
      <c r="G790" s="35"/>
      <c r="H790" s="40"/>
      <c r="I790" s="40"/>
    </row>
    <row r="791" spans="7:9" s="3" customFormat="1" x14ac:dyDescent="0.3">
      <c r="G791" s="35"/>
      <c r="H791" s="40"/>
      <c r="I791" s="40"/>
    </row>
    <row r="792" spans="7:9" s="3" customFormat="1" x14ac:dyDescent="0.3">
      <c r="G792" s="35"/>
      <c r="H792" s="40"/>
      <c r="I792" s="40"/>
    </row>
    <row r="793" spans="7:9" s="3" customFormat="1" x14ac:dyDescent="0.3">
      <c r="G793" s="35"/>
      <c r="H793" s="40"/>
      <c r="I793" s="40"/>
    </row>
    <row r="794" spans="7:9" s="3" customFormat="1" x14ac:dyDescent="0.3">
      <c r="G794" s="35"/>
      <c r="H794" s="40"/>
      <c r="I794" s="40"/>
    </row>
    <row r="795" spans="7:9" s="3" customFormat="1" x14ac:dyDescent="0.3">
      <c r="G795" s="35"/>
      <c r="H795" s="40"/>
      <c r="I795" s="40"/>
    </row>
    <row r="796" spans="7:9" s="3" customFormat="1" x14ac:dyDescent="0.3">
      <c r="G796" s="35"/>
      <c r="H796" s="40"/>
      <c r="I796" s="40"/>
    </row>
    <row r="797" spans="7:9" s="3" customFormat="1" x14ac:dyDescent="0.3">
      <c r="G797" s="35"/>
      <c r="H797" s="40"/>
      <c r="I797" s="40"/>
    </row>
    <row r="798" spans="7:9" s="3" customFormat="1" x14ac:dyDescent="0.3">
      <c r="G798" s="35"/>
      <c r="H798" s="40"/>
      <c r="I798" s="40"/>
    </row>
    <row r="799" spans="7:9" s="3" customFormat="1" x14ac:dyDescent="0.3">
      <c r="G799" s="35"/>
      <c r="H799" s="40"/>
      <c r="I799" s="40"/>
    </row>
    <row r="800" spans="7:9" s="3" customFormat="1" x14ac:dyDescent="0.3">
      <c r="G800" s="35"/>
      <c r="H800" s="40"/>
      <c r="I800" s="40"/>
    </row>
    <row r="801" spans="7:9" s="3" customFormat="1" x14ac:dyDescent="0.3">
      <c r="G801" s="35"/>
      <c r="H801" s="40"/>
      <c r="I801" s="40"/>
    </row>
    <row r="802" spans="7:9" s="3" customFormat="1" x14ac:dyDescent="0.3">
      <c r="G802" s="35"/>
      <c r="H802" s="40"/>
      <c r="I802" s="40"/>
    </row>
    <row r="803" spans="7:9" s="3" customFormat="1" x14ac:dyDescent="0.3">
      <c r="G803" s="35"/>
      <c r="H803" s="40"/>
      <c r="I803" s="40"/>
    </row>
    <row r="804" spans="7:9" s="3" customFormat="1" x14ac:dyDescent="0.3">
      <c r="G804" s="35"/>
      <c r="H804" s="40"/>
      <c r="I804" s="40"/>
    </row>
    <row r="805" spans="7:9" s="3" customFormat="1" x14ac:dyDescent="0.3">
      <c r="G805" s="35"/>
      <c r="H805" s="40"/>
      <c r="I805" s="40"/>
    </row>
    <row r="806" spans="7:9" s="3" customFormat="1" x14ac:dyDescent="0.3">
      <c r="G806" s="35"/>
      <c r="H806" s="40"/>
      <c r="I806" s="40"/>
    </row>
    <row r="807" spans="7:9" s="3" customFormat="1" x14ac:dyDescent="0.3">
      <c r="G807" s="35"/>
      <c r="H807" s="40"/>
      <c r="I807" s="40"/>
    </row>
    <row r="808" spans="7:9" s="3" customFormat="1" x14ac:dyDescent="0.3">
      <c r="G808" s="35"/>
      <c r="H808" s="40"/>
      <c r="I808" s="40"/>
    </row>
    <row r="809" spans="7:9" s="3" customFormat="1" x14ac:dyDescent="0.3">
      <c r="G809" s="35"/>
      <c r="H809" s="40"/>
      <c r="I809" s="40"/>
    </row>
    <row r="810" spans="7:9" s="3" customFormat="1" x14ac:dyDescent="0.3">
      <c r="G810" s="35"/>
      <c r="H810" s="40"/>
      <c r="I810" s="40"/>
    </row>
    <row r="811" spans="7:9" s="3" customFormat="1" x14ac:dyDescent="0.3">
      <c r="G811" s="35"/>
      <c r="H811" s="40"/>
      <c r="I811" s="40"/>
    </row>
    <row r="812" spans="7:9" s="3" customFormat="1" x14ac:dyDescent="0.3">
      <c r="G812" s="35"/>
      <c r="H812" s="40"/>
      <c r="I812" s="40"/>
    </row>
    <row r="813" spans="7:9" s="3" customFormat="1" x14ac:dyDescent="0.3">
      <c r="G813" s="35"/>
      <c r="H813" s="40"/>
      <c r="I813" s="40"/>
    </row>
    <row r="814" spans="7:9" s="3" customFormat="1" x14ac:dyDescent="0.3">
      <c r="G814" s="35"/>
      <c r="H814" s="40"/>
      <c r="I814" s="40"/>
    </row>
    <row r="815" spans="7:9" s="3" customFormat="1" x14ac:dyDescent="0.3">
      <c r="G815" s="35"/>
      <c r="H815" s="40"/>
      <c r="I815" s="40"/>
    </row>
    <row r="816" spans="7:9" s="3" customFormat="1" x14ac:dyDescent="0.3">
      <c r="G816" s="35"/>
      <c r="H816" s="40"/>
      <c r="I816" s="40"/>
    </row>
    <row r="817" spans="7:9" s="3" customFormat="1" x14ac:dyDescent="0.3">
      <c r="G817" s="35"/>
      <c r="H817" s="40"/>
      <c r="I817" s="40"/>
    </row>
    <row r="818" spans="7:9" s="3" customFormat="1" x14ac:dyDescent="0.3">
      <c r="G818" s="35"/>
      <c r="H818" s="40"/>
      <c r="I818" s="40"/>
    </row>
    <row r="819" spans="7:9" s="3" customFormat="1" x14ac:dyDescent="0.3">
      <c r="G819" s="35"/>
      <c r="H819" s="40"/>
      <c r="I819" s="40"/>
    </row>
    <row r="820" spans="7:9" s="3" customFormat="1" x14ac:dyDescent="0.3">
      <c r="G820" s="35"/>
      <c r="H820" s="40"/>
      <c r="I820" s="40"/>
    </row>
    <row r="821" spans="7:9" s="3" customFormat="1" x14ac:dyDescent="0.3">
      <c r="G821" s="35"/>
      <c r="H821" s="40"/>
      <c r="I821" s="40"/>
    </row>
    <row r="822" spans="7:9" s="3" customFormat="1" x14ac:dyDescent="0.3">
      <c r="G822" s="35"/>
      <c r="H822" s="40"/>
      <c r="I822" s="40"/>
    </row>
    <row r="823" spans="7:9" s="3" customFormat="1" x14ac:dyDescent="0.3">
      <c r="G823" s="35"/>
      <c r="H823" s="40"/>
      <c r="I823" s="40"/>
    </row>
    <row r="824" spans="7:9" s="3" customFormat="1" x14ac:dyDescent="0.3">
      <c r="G824" s="35"/>
      <c r="H824" s="40"/>
      <c r="I824" s="40"/>
    </row>
    <row r="825" spans="7:9" s="3" customFormat="1" x14ac:dyDescent="0.3">
      <c r="G825" s="35"/>
      <c r="H825" s="40"/>
      <c r="I825" s="40"/>
    </row>
    <row r="826" spans="7:9" s="3" customFormat="1" x14ac:dyDescent="0.3">
      <c r="G826" s="35"/>
      <c r="H826" s="40"/>
      <c r="I826" s="40"/>
    </row>
    <row r="827" spans="7:9" s="3" customFormat="1" x14ac:dyDescent="0.3">
      <c r="G827" s="35"/>
      <c r="H827" s="40"/>
      <c r="I827" s="40"/>
    </row>
    <row r="828" spans="7:9" s="3" customFormat="1" x14ac:dyDescent="0.3">
      <c r="G828" s="35"/>
      <c r="H828" s="40"/>
      <c r="I828" s="40"/>
    </row>
    <row r="829" spans="7:9" s="3" customFormat="1" x14ac:dyDescent="0.3">
      <c r="G829" s="35"/>
      <c r="H829" s="40"/>
      <c r="I829" s="40"/>
    </row>
    <row r="830" spans="7:9" s="3" customFormat="1" x14ac:dyDescent="0.3">
      <c r="G830" s="35"/>
      <c r="H830" s="40"/>
      <c r="I830" s="40"/>
    </row>
    <row r="831" spans="7:9" s="3" customFormat="1" x14ac:dyDescent="0.3">
      <c r="G831" s="35"/>
      <c r="H831" s="40"/>
      <c r="I831" s="40"/>
    </row>
    <row r="832" spans="7:9" s="3" customFormat="1" x14ac:dyDescent="0.3">
      <c r="G832" s="35"/>
      <c r="H832" s="40"/>
      <c r="I832" s="40"/>
    </row>
    <row r="833" spans="7:9" s="3" customFormat="1" x14ac:dyDescent="0.3">
      <c r="G833" s="35"/>
      <c r="H833" s="40"/>
      <c r="I833" s="40"/>
    </row>
    <row r="834" spans="7:9" s="3" customFormat="1" x14ac:dyDescent="0.3">
      <c r="G834" s="35"/>
      <c r="H834" s="40"/>
      <c r="I834" s="40"/>
    </row>
    <row r="835" spans="7:9" s="3" customFormat="1" x14ac:dyDescent="0.3">
      <c r="G835" s="35"/>
      <c r="H835" s="40"/>
      <c r="I835" s="40"/>
    </row>
    <row r="836" spans="7:9" s="3" customFormat="1" x14ac:dyDescent="0.3">
      <c r="G836" s="35"/>
      <c r="H836" s="40"/>
      <c r="I836" s="40"/>
    </row>
    <row r="837" spans="7:9" s="3" customFormat="1" x14ac:dyDescent="0.3">
      <c r="G837" s="35"/>
      <c r="H837" s="40"/>
      <c r="I837" s="40"/>
    </row>
    <row r="838" spans="7:9" s="3" customFormat="1" x14ac:dyDescent="0.3">
      <c r="G838" s="35"/>
      <c r="H838" s="40"/>
      <c r="I838" s="40"/>
    </row>
    <row r="839" spans="7:9" s="3" customFormat="1" x14ac:dyDescent="0.3">
      <c r="G839" s="35"/>
      <c r="H839" s="40"/>
      <c r="I839" s="40"/>
    </row>
    <row r="840" spans="7:9" s="3" customFormat="1" x14ac:dyDescent="0.3">
      <c r="G840" s="35"/>
      <c r="H840" s="40"/>
      <c r="I840" s="40"/>
    </row>
    <row r="841" spans="7:9" s="3" customFormat="1" x14ac:dyDescent="0.3">
      <c r="G841" s="35"/>
      <c r="H841" s="40"/>
      <c r="I841" s="40"/>
    </row>
    <row r="842" spans="7:9" s="3" customFormat="1" x14ac:dyDescent="0.3">
      <c r="G842" s="35"/>
      <c r="H842" s="40"/>
      <c r="I842" s="40"/>
    </row>
    <row r="843" spans="7:9" s="3" customFormat="1" x14ac:dyDescent="0.3">
      <c r="G843" s="35"/>
      <c r="H843" s="40"/>
      <c r="I843" s="40"/>
    </row>
    <row r="844" spans="7:9" s="3" customFormat="1" x14ac:dyDescent="0.3">
      <c r="G844" s="35"/>
      <c r="H844" s="40"/>
      <c r="I844" s="40"/>
    </row>
    <row r="845" spans="7:9" s="3" customFormat="1" x14ac:dyDescent="0.3">
      <c r="G845" s="35"/>
      <c r="H845" s="40"/>
      <c r="I845" s="40"/>
    </row>
    <row r="846" spans="7:9" s="3" customFormat="1" x14ac:dyDescent="0.3">
      <c r="G846" s="35"/>
      <c r="H846" s="40"/>
      <c r="I846" s="40"/>
    </row>
    <row r="847" spans="7:9" s="3" customFormat="1" x14ac:dyDescent="0.3">
      <c r="G847" s="35"/>
      <c r="H847" s="40"/>
      <c r="I847" s="40"/>
    </row>
    <row r="848" spans="7:9" s="3" customFormat="1" x14ac:dyDescent="0.3">
      <c r="G848" s="35"/>
      <c r="H848" s="40"/>
      <c r="I848" s="40"/>
    </row>
    <row r="849" spans="7:9" s="3" customFormat="1" x14ac:dyDescent="0.3">
      <c r="G849" s="35"/>
      <c r="H849" s="40"/>
      <c r="I849" s="40"/>
    </row>
    <row r="850" spans="7:9" s="3" customFormat="1" x14ac:dyDescent="0.3">
      <c r="G850" s="35"/>
      <c r="H850" s="40"/>
      <c r="I850" s="40"/>
    </row>
    <row r="851" spans="7:9" s="3" customFormat="1" x14ac:dyDescent="0.3">
      <c r="G851" s="35"/>
      <c r="H851" s="40"/>
      <c r="I851" s="40"/>
    </row>
    <row r="852" spans="7:9" s="3" customFormat="1" x14ac:dyDescent="0.3">
      <c r="G852" s="35"/>
      <c r="H852" s="40"/>
      <c r="I852" s="40"/>
    </row>
    <row r="853" spans="7:9" s="3" customFormat="1" x14ac:dyDescent="0.3">
      <c r="G853" s="35"/>
      <c r="H853" s="40"/>
      <c r="I853" s="40"/>
    </row>
    <row r="854" spans="7:9" s="3" customFormat="1" x14ac:dyDescent="0.3">
      <c r="G854" s="35"/>
      <c r="H854" s="40"/>
      <c r="I854" s="40"/>
    </row>
    <row r="855" spans="7:9" s="3" customFormat="1" x14ac:dyDescent="0.3">
      <c r="G855" s="35"/>
      <c r="H855" s="40"/>
      <c r="I855" s="40"/>
    </row>
    <row r="856" spans="7:9" s="3" customFormat="1" x14ac:dyDescent="0.3">
      <c r="G856" s="35"/>
      <c r="H856" s="40"/>
      <c r="I856" s="40"/>
    </row>
    <row r="857" spans="7:9" s="3" customFormat="1" x14ac:dyDescent="0.3">
      <c r="G857" s="35"/>
      <c r="H857" s="40"/>
      <c r="I857" s="40"/>
    </row>
    <row r="858" spans="7:9" s="3" customFormat="1" x14ac:dyDescent="0.3">
      <c r="G858" s="35"/>
      <c r="H858" s="40"/>
      <c r="I858" s="40"/>
    </row>
    <row r="859" spans="7:9" s="3" customFormat="1" x14ac:dyDescent="0.3">
      <c r="G859" s="35"/>
      <c r="H859" s="40"/>
      <c r="I859" s="40"/>
    </row>
    <row r="860" spans="7:9" s="3" customFormat="1" x14ac:dyDescent="0.3">
      <c r="G860" s="35"/>
      <c r="H860" s="40"/>
      <c r="I860" s="40"/>
    </row>
    <row r="861" spans="7:9" s="3" customFormat="1" x14ac:dyDescent="0.3">
      <c r="G861" s="35"/>
      <c r="H861" s="40"/>
      <c r="I861" s="40"/>
    </row>
    <row r="862" spans="7:9" s="3" customFormat="1" x14ac:dyDescent="0.3">
      <c r="G862" s="35"/>
      <c r="H862" s="40"/>
      <c r="I862" s="40"/>
    </row>
    <row r="863" spans="7:9" s="3" customFormat="1" x14ac:dyDescent="0.3">
      <c r="G863" s="35"/>
      <c r="H863" s="40"/>
      <c r="I863" s="40"/>
    </row>
    <row r="864" spans="7:9" s="3" customFormat="1" x14ac:dyDescent="0.3">
      <c r="G864" s="35"/>
      <c r="H864" s="40"/>
      <c r="I864" s="40"/>
    </row>
    <row r="865" spans="7:9" s="3" customFormat="1" x14ac:dyDescent="0.3">
      <c r="G865" s="35"/>
      <c r="H865" s="40"/>
      <c r="I865" s="40"/>
    </row>
    <row r="866" spans="7:9" s="3" customFormat="1" x14ac:dyDescent="0.3">
      <c r="G866" s="35"/>
      <c r="H866" s="40"/>
      <c r="I866" s="40"/>
    </row>
    <row r="867" spans="7:9" s="3" customFormat="1" x14ac:dyDescent="0.3">
      <c r="G867" s="35"/>
      <c r="H867" s="40"/>
      <c r="I867" s="40"/>
    </row>
    <row r="868" spans="7:9" s="3" customFormat="1" x14ac:dyDescent="0.3">
      <c r="G868" s="35"/>
      <c r="H868" s="40"/>
      <c r="I868" s="40"/>
    </row>
    <row r="869" spans="7:9" s="3" customFormat="1" x14ac:dyDescent="0.3">
      <c r="G869" s="35"/>
      <c r="H869" s="40"/>
      <c r="I869" s="40"/>
    </row>
    <row r="870" spans="7:9" s="3" customFormat="1" x14ac:dyDescent="0.3">
      <c r="G870" s="35"/>
      <c r="H870" s="40"/>
      <c r="I870" s="40"/>
    </row>
    <row r="871" spans="7:9" s="3" customFormat="1" x14ac:dyDescent="0.3">
      <c r="G871" s="35"/>
      <c r="H871" s="40"/>
      <c r="I871" s="40"/>
    </row>
    <row r="872" spans="7:9" s="3" customFormat="1" x14ac:dyDescent="0.3">
      <c r="G872" s="35"/>
      <c r="H872" s="40"/>
      <c r="I872" s="40"/>
    </row>
    <row r="873" spans="7:9" s="3" customFormat="1" x14ac:dyDescent="0.3">
      <c r="G873" s="35"/>
      <c r="H873" s="40"/>
      <c r="I873" s="40"/>
    </row>
    <row r="874" spans="7:9" s="3" customFormat="1" x14ac:dyDescent="0.3">
      <c r="G874" s="35"/>
      <c r="H874" s="40"/>
      <c r="I874" s="40"/>
    </row>
    <row r="875" spans="7:9" s="3" customFormat="1" x14ac:dyDescent="0.3">
      <c r="G875" s="35"/>
      <c r="H875" s="40"/>
      <c r="I875" s="40"/>
    </row>
    <row r="876" spans="7:9" s="3" customFormat="1" x14ac:dyDescent="0.3">
      <c r="G876" s="35"/>
      <c r="H876" s="40"/>
      <c r="I876" s="40"/>
    </row>
    <row r="877" spans="7:9" s="3" customFormat="1" x14ac:dyDescent="0.3">
      <c r="G877" s="35"/>
      <c r="H877" s="40"/>
      <c r="I877" s="40"/>
    </row>
    <row r="878" spans="7:9" s="3" customFormat="1" x14ac:dyDescent="0.3">
      <c r="G878" s="35"/>
      <c r="H878" s="40"/>
      <c r="I878" s="40"/>
    </row>
    <row r="879" spans="7:9" s="3" customFormat="1" x14ac:dyDescent="0.3">
      <c r="G879" s="35"/>
      <c r="H879" s="40"/>
      <c r="I879" s="40"/>
    </row>
    <row r="880" spans="7:9" s="3" customFormat="1" x14ac:dyDescent="0.3">
      <c r="G880" s="35"/>
      <c r="H880" s="40"/>
      <c r="I880" s="40"/>
    </row>
    <row r="881" spans="7:9" s="3" customFormat="1" x14ac:dyDescent="0.3">
      <c r="G881" s="35"/>
      <c r="H881" s="40"/>
      <c r="I881" s="40"/>
    </row>
    <row r="882" spans="7:9" s="3" customFormat="1" x14ac:dyDescent="0.3">
      <c r="G882" s="35"/>
      <c r="H882" s="40"/>
      <c r="I882" s="40"/>
    </row>
    <row r="883" spans="7:9" s="3" customFormat="1" x14ac:dyDescent="0.3">
      <c r="G883" s="35"/>
      <c r="H883" s="40"/>
      <c r="I883" s="40"/>
    </row>
    <row r="884" spans="7:9" s="3" customFormat="1" x14ac:dyDescent="0.3">
      <c r="G884" s="35"/>
      <c r="H884" s="40"/>
      <c r="I884" s="40"/>
    </row>
    <row r="885" spans="7:9" s="3" customFormat="1" x14ac:dyDescent="0.3">
      <c r="G885" s="35"/>
      <c r="H885" s="40"/>
      <c r="I885" s="40"/>
    </row>
    <row r="886" spans="7:9" s="3" customFormat="1" x14ac:dyDescent="0.3">
      <c r="G886" s="35"/>
      <c r="H886" s="40"/>
      <c r="I886" s="40"/>
    </row>
    <row r="887" spans="7:9" s="3" customFormat="1" x14ac:dyDescent="0.3">
      <c r="G887" s="35"/>
      <c r="H887" s="40"/>
      <c r="I887" s="40"/>
    </row>
    <row r="888" spans="7:9" s="3" customFormat="1" x14ac:dyDescent="0.3">
      <c r="G888" s="35"/>
      <c r="H888" s="40"/>
      <c r="I888" s="40"/>
    </row>
    <row r="889" spans="7:9" s="3" customFormat="1" x14ac:dyDescent="0.3">
      <c r="G889" s="35"/>
      <c r="H889" s="40"/>
      <c r="I889" s="40"/>
    </row>
    <row r="890" spans="7:9" s="3" customFormat="1" x14ac:dyDescent="0.3">
      <c r="G890" s="35"/>
      <c r="H890" s="40"/>
      <c r="I890" s="40"/>
    </row>
    <row r="891" spans="7:9" s="3" customFormat="1" x14ac:dyDescent="0.3">
      <c r="G891" s="35"/>
      <c r="H891" s="40"/>
      <c r="I891" s="40"/>
    </row>
    <row r="892" spans="7:9" s="3" customFormat="1" x14ac:dyDescent="0.3">
      <c r="G892" s="35"/>
      <c r="H892" s="40"/>
      <c r="I892" s="40"/>
    </row>
    <row r="893" spans="7:9" s="3" customFormat="1" x14ac:dyDescent="0.3">
      <c r="G893" s="35"/>
      <c r="H893" s="40"/>
      <c r="I893" s="40"/>
    </row>
    <row r="894" spans="7:9" s="3" customFormat="1" x14ac:dyDescent="0.3">
      <c r="G894" s="35"/>
      <c r="H894" s="40"/>
      <c r="I894" s="40"/>
    </row>
    <row r="895" spans="7:9" s="3" customFormat="1" x14ac:dyDescent="0.3">
      <c r="G895" s="35"/>
      <c r="H895" s="40"/>
      <c r="I895" s="40"/>
    </row>
    <row r="896" spans="7:9" s="3" customFormat="1" x14ac:dyDescent="0.3">
      <c r="G896" s="35"/>
      <c r="H896" s="40"/>
      <c r="I896" s="40"/>
    </row>
    <row r="897" spans="7:9" s="3" customFormat="1" x14ac:dyDescent="0.3">
      <c r="G897" s="35"/>
      <c r="H897" s="40"/>
      <c r="I897" s="40"/>
    </row>
    <row r="898" spans="7:9" s="3" customFormat="1" x14ac:dyDescent="0.3">
      <c r="G898" s="35"/>
      <c r="H898" s="40"/>
      <c r="I898" s="40"/>
    </row>
    <row r="899" spans="7:9" s="3" customFormat="1" x14ac:dyDescent="0.3">
      <c r="G899" s="35"/>
      <c r="H899" s="40"/>
      <c r="I899" s="40"/>
    </row>
    <row r="900" spans="7:9" s="3" customFormat="1" x14ac:dyDescent="0.3">
      <c r="G900" s="35"/>
      <c r="H900" s="40"/>
      <c r="I900" s="40"/>
    </row>
    <row r="901" spans="7:9" s="3" customFormat="1" x14ac:dyDescent="0.3">
      <c r="G901" s="35"/>
      <c r="H901" s="40"/>
      <c r="I901" s="40"/>
    </row>
    <row r="902" spans="7:9" s="3" customFormat="1" x14ac:dyDescent="0.3">
      <c r="G902" s="35"/>
      <c r="H902" s="40"/>
      <c r="I902" s="40"/>
    </row>
    <row r="903" spans="7:9" s="3" customFormat="1" x14ac:dyDescent="0.3">
      <c r="G903" s="35"/>
      <c r="H903" s="40"/>
      <c r="I903" s="40"/>
    </row>
    <row r="904" spans="7:9" s="3" customFormat="1" x14ac:dyDescent="0.3">
      <c r="G904" s="35"/>
      <c r="H904" s="40"/>
      <c r="I904" s="40"/>
    </row>
    <row r="905" spans="7:9" s="3" customFormat="1" x14ac:dyDescent="0.3">
      <c r="G905" s="35"/>
      <c r="H905" s="40"/>
      <c r="I905" s="40"/>
    </row>
    <row r="906" spans="7:9" s="3" customFormat="1" x14ac:dyDescent="0.3">
      <c r="G906" s="35"/>
      <c r="H906" s="40"/>
      <c r="I906" s="40"/>
    </row>
    <row r="907" spans="7:9" s="3" customFormat="1" x14ac:dyDescent="0.3">
      <c r="G907" s="35"/>
      <c r="H907" s="40"/>
      <c r="I907" s="40"/>
    </row>
    <row r="908" spans="7:9" s="3" customFormat="1" x14ac:dyDescent="0.3">
      <c r="G908" s="35"/>
      <c r="H908" s="40"/>
      <c r="I908" s="40"/>
    </row>
    <row r="909" spans="7:9" s="3" customFormat="1" x14ac:dyDescent="0.3">
      <c r="G909" s="35"/>
      <c r="H909" s="40"/>
      <c r="I909" s="40"/>
    </row>
    <row r="910" spans="7:9" s="3" customFormat="1" x14ac:dyDescent="0.3">
      <c r="G910" s="35"/>
      <c r="H910" s="40"/>
      <c r="I910" s="40"/>
    </row>
    <row r="911" spans="7:9" s="3" customFormat="1" x14ac:dyDescent="0.3">
      <c r="G911" s="35"/>
      <c r="H911" s="40"/>
      <c r="I911" s="40"/>
    </row>
    <row r="912" spans="7:9" s="3" customFormat="1" x14ac:dyDescent="0.3">
      <c r="G912" s="35"/>
      <c r="H912" s="40"/>
      <c r="I912" s="40"/>
    </row>
    <row r="913" spans="7:9" s="3" customFormat="1" x14ac:dyDescent="0.3">
      <c r="G913" s="35"/>
      <c r="H913" s="40"/>
      <c r="I913" s="40"/>
    </row>
    <row r="914" spans="7:9" s="3" customFormat="1" x14ac:dyDescent="0.3">
      <c r="G914" s="35"/>
      <c r="H914" s="40"/>
      <c r="I914" s="40"/>
    </row>
    <row r="915" spans="7:9" s="3" customFormat="1" x14ac:dyDescent="0.3">
      <c r="G915" s="35"/>
      <c r="H915" s="40"/>
      <c r="I915" s="40"/>
    </row>
    <row r="916" spans="7:9" s="3" customFormat="1" x14ac:dyDescent="0.3">
      <c r="G916" s="35"/>
      <c r="H916" s="40"/>
      <c r="I916" s="40"/>
    </row>
    <row r="917" spans="7:9" s="3" customFormat="1" x14ac:dyDescent="0.3">
      <c r="G917" s="35"/>
      <c r="H917" s="40"/>
      <c r="I917" s="40"/>
    </row>
    <row r="918" spans="7:9" s="3" customFormat="1" x14ac:dyDescent="0.3">
      <c r="G918" s="35"/>
      <c r="H918" s="40"/>
      <c r="I918" s="40"/>
    </row>
    <row r="919" spans="7:9" s="3" customFormat="1" x14ac:dyDescent="0.3">
      <c r="G919" s="35"/>
      <c r="H919" s="40"/>
      <c r="I919" s="40"/>
    </row>
    <row r="920" spans="7:9" s="3" customFormat="1" x14ac:dyDescent="0.3">
      <c r="G920" s="35"/>
      <c r="H920" s="40"/>
      <c r="I920" s="40"/>
    </row>
    <row r="921" spans="7:9" s="3" customFormat="1" x14ac:dyDescent="0.3">
      <c r="G921" s="35"/>
      <c r="H921" s="40"/>
      <c r="I921" s="40"/>
    </row>
    <row r="922" spans="7:9" s="3" customFormat="1" x14ac:dyDescent="0.3">
      <c r="G922" s="35"/>
      <c r="H922" s="40"/>
      <c r="I922" s="40"/>
    </row>
    <row r="923" spans="7:9" s="3" customFormat="1" x14ac:dyDescent="0.3">
      <c r="G923" s="35"/>
      <c r="H923" s="40"/>
      <c r="I923" s="40"/>
    </row>
    <row r="924" spans="7:9" s="3" customFormat="1" x14ac:dyDescent="0.3">
      <c r="G924" s="35"/>
      <c r="H924" s="40"/>
      <c r="I924" s="40"/>
    </row>
    <row r="925" spans="7:9" s="3" customFormat="1" x14ac:dyDescent="0.3">
      <c r="G925" s="35"/>
      <c r="H925" s="40"/>
      <c r="I925" s="40"/>
    </row>
    <row r="926" spans="7:9" s="3" customFormat="1" x14ac:dyDescent="0.3">
      <c r="G926" s="35"/>
      <c r="H926" s="40"/>
      <c r="I926" s="40"/>
    </row>
    <row r="927" spans="7:9" s="3" customFormat="1" x14ac:dyDescent="0.3">
      <c r="G927" s="35"/>
      <c r="H927" s="40"/>
      <c r="I927" s="40"/>
    </row>
    <row r="928" spans="7:9" s="3" customFormat="1" x14ac:dyDescent="0.3">
      <c r="G928" s="35"/>
      <c r="H928" s="40"/>
      <c r="I928" s="40"/>
    </row>
    <row r="929" spans="7:9" s="3" customFormat="1" x14ac:dyDescent="0.3">
      <c r="G929" s="35"/>
      <c r="H929" s="40"/>
      <c r="I929" s="40"/>
    </row>
    <row r="930" spans="7:9" s="3" customFormat="1" x14ac:dyDescent="0.3">
      <c r="G930" s="35"/>
      <c r="H930" s="40"/>
      <c r="I930" s="40"/>
    </row>
    <row r="931" spans="7:9" s="3" customFormat="1" x14ac:dyDescent="0.3">
      <c r="G931" s="35"/>
      <c r="H931" s="40"/>
      <c r="I931" s="40"/>
    </row>
    <row r="932" spans="7:9" s="3" customFormat="1" x14ac:dyDescent="0.3">
      <c r="G932" s="35"/>
      <c r="H932" s="40"/>
      <c r="I932" s="40"/>
    </row>
    <row r="933" spans="7:9" s="3" customFormat="1" x14ac:dyDescent="0.3">
      <c r="G933" s="35"/>
      <c r="H933" s="40"/>
      <c r="I933" s="40"/>
    </row>
    <row r="934" spans="7:9" s="3" customFormat="1" x14ac:dyDescent="0.3">
      <c r="G934" s="35"/>
      <c r="H934" s="40"/>
      <c r="I934" s="40"/>
    </row>
    <row r="935" spans="7:9" s="3" customFormat="1" x14ac:dyDescent="0.3">
      <c r="G935" s="35"/>
      <c r="H935" s="40"/>
      <c r="I935" s="40"/>
    </row>
    <row r="936" spans="7:9" s="3" customFormat="1" x14ac:dyDescent="0.3">
      <c r="G936" s="35"/>
      <c r="H936" s="40"/>
      <c r="I936" s="40"/>
    </row>
    <row r="937" spans="7:9" s="3" customFormat="1" x14ac:dyDescent="0.3">
      <c r="G937" s="35"/>
      <c r="H937" s="40"/>
      <c r="I937" s="40"/>
    </row>
    <row r="938" spans="7:9" s="3" customFormat="1" x14ac:dyDescent="0.3">
      <c r="G938" s="35"/>
      <c r="H938" s="40"/>
      <c r="I938" s="40"/>
    </row>
    <row r="939" spans="7:9" s="3" customFormat="1" x14ac:dyDescent="0.3">
      <c r="G939" s="35"/>
      <c r="H939" s="40"/>
      <c r="I939" s="40"/>
    </row>
    <row r="940" spans="7:9" s="3" customFormat="1" x14ac:dyDescent="0.3">
      <c r="G940" s="35"/>
      <c r="H940" s="40"/>
      <c r="I940" s="40"/>
    </row>
    <row r="941" spans="7:9" s="3" customFormat="1" x14ac:dyDescent="0.3">
      <c r="G941" s="35"/>
      <c r="H941" s="40"/>
      <c r="I941" s="40"/>
    </row>
    <row r="942" spans="7:9" s="3" customFormat="1" x14ac:dyDescent="0.3">
      <c r="G942" s="35"/>
      <c r="H942" s="40"/>
      <c r="I942" s="40"/>
    </row>
    <row r="943" spans="7:9" s="3" customFormat="1" x14ac:dyDescent="0.3">
      <c r="G943" s="35"/>
      <c r="H943" s="40"/>
      <c r="I943" s="40"/>
    </row>
    <row r="944" spans="7:9" s="3" customFormat="1" x14ac:dyDescent="0.3">
      <c r="G944" s="35"/>
      <c r="H944" s="40"/>
      <c r="I944" s="40"/>
    </row>
    <row r="945" spans="7:9" s="3" customFormat="1" x14ac:dyDescent="0.3">
      <c r="G945" s="35"/>
      <c r="H945" s="40"/>
      <c r="I945" s="40"/>
    </row>
    <row r="946" spans="7:9" s="3" customFormat="1" x14ac:dyDescent="0.3">
      <c r="G946" s="35"/>
      <c r="H946" s="40"/>
      <c r="I946" s="40"/>
    </row>
    <row r="947" spans="7:9" s="3" customFormat="1" x14ac:dyDescent="0.3">
      <c r="G947" s="35"/>
      <c r="H947" s="40"/>
      <c r="I947" s="40"/>
    </row>
    <row r="948" spans="7:9" s="3" customFormat="1" x14ac:dyDescent="0.3">
      <c r="G948" s="35"/>
      <c r="H948" s="40"/>
      <c r="I948" s="40"/>
    </row>
    <row r="949" spans="7:9" s="3" customFormat="1" x14ac:dyDescent="0.3">
      <c r="G949" s="35"/>
      <c r="H949" s="40"/>
      <c r="I949" s="40"/>
    </row>
    <row r="950" spans="7:9" s="3" customFormat="1" x14ac:dyDescent="0.3">
      <c r="G950" s="35"/>
      <c r="H950" s="40"/>
      <c r="I950" s="40"/>
    </row>
    <row r="951" spans="7:9" s="3" customFormat="1" x14ac:dyDescent="0.3">
      <c r="G951" s="35"/>
      <c r="H951" s="40"/>
      <c r="I951" s="40"/>
    </row>
    <row r="952" spans="7:9" s="3" customFormat="1" x14ac:dyDescent="0.3">
      <c r="G952" s="35"/>
      <c r="H952" s="40"/>
      <c r="I952" s="40"/>
    </row>
    <row r="953" spans="7:9" s="3" customFormat="1" x14ac:dyDescent="0.3">
      <c r="G953" s="35"/>
      <c r="H953" s="40"/>
      <c r="I953" s="40"/>
    </row>
    <row r="954" spans="7:9" s="3" customFormat="1" x14ac:dyDescent="0.3">
      <c r="G954" s="35"/>
      <c r="H954" s="40"/>
      <c r="I954" s="40"/>
    </row>
    <row r="955" spans="7:9" s="3" customFormat="1" x14ac:dyDescent="0.3">
      <c r="G955" s="35"/>
      <c r="H955" s="40"/>
      <c r="I955" s="40"/>
    </row>
    <row r="956" spans="7:9" s="3" customFormat="1" x14ac:dyDescent="0.3">
      <c r="G956" s="35"/>
      <c r="H956" s="40"/>
      <c r="I956" s="40"/>
    </row>
    <row r="957" spans="7:9" s="3" customFormat="1" x14ac:dyDescent="0.3">
      <c r="G957" s="35"/>
      <c r="H957" s="40"/>
      <c r="I957" s="40"/>
    </row>
    <row r="958" spans="7:9" s="3" customFormat="1" x14ac:dyDescent="0.3">
      <c r="G958" s="35"/>
      <c r="H958" s="40"/>
      <c r="I958" s="40"/>
    </row>
    <row r="959" spans="7:9" s="3" customFormat="1" x14ac:dyDescent="0.3">
      <c r="G959" s="35"/>
      <c r="H959" s="40"/>
      <c r="I959" s="40"/>
    </row>
    <row r="960" spans="7:9" s="3" customFormat="1" x14ac:dyDescent="0.3">
      <c r="G960" s="35"/>
      <c r="H960" s="40"/>
      <c r="I960" s="40"/>
    </row>
    <row r="961" spans="7:9" s="3" customFormat="1" x14ac:dyDescent="0.3">
      <c r="G961" s="35"/>
      <c r="H961" s="40"/>
      <c r="I961" s="40"/>
    </row>
    <row r="962" spans="7:9" s="3" customFormat="1" x14ac:dyDescent="0.3">
      <c r="G962" s="35"/>
      <c r="H962" s="40"/>
      <c r="I962" s="40"/>
    </row>
    <row r="963" spans="7:9" s="3" customFormat="1" x14ac:dyDescent="0.3">
      <c r="G963" s="35"/>
      <c r="H963" s="40"/>
      <c r="I963" s="40"/>
    </row>
    <row r="964" spans="7:9" s="3" customFormat="1" x14ac:dyDescent="0.3">
      <c r="G964" s="35"/>
      <c r="H964" s="40"/>
      <c r="I964" s="40"/>
    </row>
    <row r="965" spans="7:9" s="3" customFormat="1" x14ac:dyDescent="0.3">
      <c r="G965" s="35"/>
      <c r="H965" s="40"/>
      <c r="I965" s="40"/>
    </row>
    <row r="966" spans="7:9" s="3" customFormat="1" x14ac:dyDescent="0.3">
      <c r="G966" s="35"/>
      <c r="H966" s="40"/>
      <c r="I966" s="40"/>
    </row>
    <row r="967" spans="7:9" s="3" customFormat="1" x14ac:dyDescent="0.3">
      <c r="G967" s="35"/>
      <c r="H967" s="40"/>
      <c r="I967" s="40"/>
    </row>
    <row r="968" spans="7:9" s="3" customFormat="1" x14ac:dyDescent="0.3">
      <c r="G968" s="35"/>
      <c r="H968" s="40"/>
      <c r="I968" s="40"/>
    </row>
    <row r="969" spans="7:9" s="3" customFormat="1" x14ac:dyDescent="0.3">
      <c r="G969" s="35"/>
      <c r="H969" s="40"/>
      <c r="I969" s="40"/>
    </row>
    <row r="970" spans="7:9" s="3" customFormat="1" x14ac:dyDescent="0.3">
      <c r="G970" s="35"/>
      <c r="H970" s="40"/>
      <c r="I970" s="40"/>
    </row>
    <row r="971" spans="7:9" s="3" customFormat="1" x14ac:dyDescent="0.3">
      <c r="G971" s="35"/>
      <c r="H971" s="40"/>
      <c r="I971" s="40"/>
    </row>
    <row r="972" spans="7:9" s="3" customFormat="1" x14ac:dyDescent="0.3">
      <c r="G972" s="35"/>
      <c r="H972" s="40"/>
      <c r="I972" s="40"/>
    </row>
    <row r="973" spans="7:9" s="3" customFormat="1" x14ac:dyDescent="0.3">
      <c r="G973" s="35"/>
      <c r="H973" s="40"/>
      <c r="I973" s="40"/>
    </row>
    <row r="974" spans="7:9" s="3" customFormat="1" x14ac:dyDescent="0.3">
      <c r="G974" s="35"/>
      <c r="H974" s="40"/>
      <c r="I974" s="40"/>
    </row>
    <row r="975" spans="7:9" s="3" customFormat="1" x14ac:dyDescent="0.3">
      <c r="G975" s="35"/>
      <c r="H975" s="40"/>
      <c r="I975" s="40"/>
    </row>
    <row r="976" spans="7:9" s="3" customFormat="1" x14ac:dyDescent="0.3">
      <c r="G976" s="35"/>
      <c r="H976" s="40"/>
      <c r="I976" s="40"/>
    </row>
    <row r="977" spans="7:9" s="3" customFormat="1" x14ac:dyDescent="0.3">
      <c r="G977" s="35"/>
      <c r="H977" s="40"/>
      <c r="I977" s="40"/>
    </row>
    <row r="978" spans="7:9" s="3" customFormat="1" x14ac:dyDescent="0.3">
      <c r="G978" s="35"/>
      <c r="H978" s="40"/>
      <c r="I978" s="40"/>
    </row>
    <row r="979" spans="7:9" s="3" customFormat="1" x14ac:dyDescent="0.3">
      <c r="G979" s="35"/>
      <c r="H979" s="40"/>
      <c r="I979" s="40"/>
    </row>
    <row r="980" spans="7:9" s="3" customFormat="1" x14ac:dyDescent="0.3">
      <c r="G980" s="35"/>
      <c r="H980" s="40"/>
      <c r="I980" s="40"/>
    </row>
    <row r="981" spans="7:9" s="3" customFormat="1" x14ac:dyDescent="0.3">
      <c r="G981" s="35"/>
      <c r="H981" s="40"/>
      <c r="I981" s="40"/>
    </row>
    <row r="982" spans="7:9" s="3" customFormat="1" x14ac:dyDescent="0.3">
      <c r="G982" s="35"/>
      <c r="H982" s="40"/>
      <c r="I982" s="40"/>
    </row>
    <row r="983" spans="7:9" s="3" customFormat="1" x14ac:dyDescent="0.3">
      <c r="G983" s="35"/>
      <c r="H983" s="40"/>
      <c r="I983" s="40"/>
    </row>
    <row r="984" spans="7:9" s="3" customFormat="1" x14ac:dyDescent="0.3">
      <c r="G984" s="35"/>
      <c r="H984" s="40"/>
      <c r="I984" s="40"/>
    </row>
    <row r="985" spans="7:9" s="3" customFormat="1" x14ac:dyDescent="0.3">
      <c r="G985" s="35"/>
      <c r="H985" s="40"/>
      <c r="I985" s="40"/>
    </row>
    <row r="986" spans="7:9" s="3" customFormat="1" x14ac:dyDescent="0.3">
      <c r="G986" s="35"/>
      <c r="H986" s="40"/>
      <c r="I986" s="40"/>
    </row>
    <row r="987" spans="7:9" s="3" customFormat="1" x14ac:dyDescent="0.3">
      <c r="G987" s="35"/>
      <c r="H987" s="40"/>
      <c r="I987" s="40"/>
    </row>
    <row r="988" spans="7:9" s="3" customFormat="1" x14ac:dyDescent="0.3">
      <c r="G988" s="35"/>
      <c r="H988" s="40"/>
      <c r="I988" s="40"/>
    </row>
    <row r="989" spans="7:9" s="3" customFormat="1" x14ac:dyDescent="0.3">
      <c r="G989" s="35"/>
      <c r="H989" s="40"/>
      <c r="I989" s="40"/>
    </row>
    <row r="990" spans="7:9" s="3" customFormat="1" x14ac:dyDescent="0.3">
      <c r="G990" s="35"/>
      <c r="H990" s="40"/>
      <c r="I990" s="40"/>
    </row>
    <row r="991" spans="7:9" s="3" customFormat="1" x14ac:dyDescent="0.3">
      <c r="G991" s="35"/>
      <c r="H991" s="40"/>
      <c r="I991" s="40"/>
    </row>
    <row r="992" spans="7:9" s="3" customFormat="1" x14ac:dyDescent="0.3">
      <c r="G992" s="35"/>
      <c r="H992" s="40"/>
      <c r="I992" s="40"/>
    </row>
    <row r="993" spans="7:9" s="3" customFormat="1" x14ac:dyDescent="0.3">
      <c r="G993" s="35"/>
      <c r="H993" s="40"/>
      <c r="I993" s="40"/>
    </row>
    <row r="994" spans="7:9" s="3" customFormat="1" x14ac:dyDescent="0.3">
      <c r="G994" s="35"/>
      <c r="H994" s="40"/>
      <c r="I994" s="40"/>
    </row>
    <row r="995" spans="7:9" s="3" customFormat="1" x14ac:dyDescent="0.3">
      <c r="G995" s="35"/>
      <c r="H995" s="40"/>
      <c r="I995" s="40"/>
    </row>
    <row r="996" spans="7:9" s="3" customFormat="1" x14ac:dyDescent="0.3">
      <c r="G996" s="35"/>
      <c r="H996" s="40"/>
      <c r="I996" s="40"/>
    </row>
    <row r="997" spans="7:9" s="3" customFormat="1" x14ac:dyDescent="0.3">
      <c r="G997" s="35"/>
      <c r="H997" s="40"/>
      <c r="I997" s="40"/>
    </row>
    <row r="998" spans="7:9" s="3" customFormat="1" x14ac:dyDescent="0.3">
      <c r="G998" s="35"/>
      <c r="H998" s="40"/>
      <c r="I998" s="40"/>
    </row>
    <row r="999" spans="7:9" s="3" customFormat="1" x14ac:dyDescent="0.3">
      <c r="G999" s="35"/>
      <c r="H999" s="40"/>
      <c r="I999" s="40"/>
    </row>
    <row r="1000" spans="7:9" s="3" customFormat="1" x14ac:dyDescent="0.3">
      <c r="G1000" s="35"/>
      <c r="H1000" s="40"/>
      <c r="I1000" s="40"/>
    </row>
    <row r="1001" spans="7:9" s="3" customFormat="1" x14ac:dyDescent="0.3">
      <c r="G1001" s="35"/>
      <c r="H1001" s="40"/>
      <c r="I1001" s="40"/>
    </row>
    <row r="1002" spans="7:9" s="3" customFormat="1" x14ac:dyDescent="0.3">
      <c r="G1002" s="35"/>
      <c r="H1002" s="40"/>
      <c r="I1002" s="40"/>
    </row>
    <row r="1003" spans="7:9" s="3" customFormat="1" x14ac:dyDescent="0.3">
      <c r="G1003" s="35"/>
      <c r="H1003" s="40"/>
      <c r="I1003" s="40"/>
    </row>
    <row r="1004" spans="7:9" s="3" customFormat="1" x14ac:dyDescent="0.3">
      <c r="G1004" s="35"/>
      <c r="H1004" s="40"/>
      <c r="I1004" s="40"/>
    </row>
    <row r="1005" spans="7:9" s="3" customFormat="1" x14ac:dyDescent="0.3">
      <c r="G1005" s="35"/>
      <c r="H1005" s="40"/>
      <c r="I1005" s="40"/>
    </row>
    <row r="1006" spans="7:9" s="3" customFormat="1" x14ac:dyDescent="0.3">
      <c r="G1006" s="35"/>
      <c r="H1006" s="40"/>
      <c r="I1006" s="40"/>
    </row>
    <row r="1007" spans="7:9" s="3" customFormat="1" x14ac:dyDescent="0.3">
      <c r="G1007" s="35"/>
      <c r="H1007" s="40"/>
      <c r="I1007" s="40"/>
    </row>
    <row r="1008" spans="7:9" s="3" customFormat="1" x14ac:dyDescent="0.3">
      <c r="G1008" s="35"/>
      <c r="H1008" s="40"/>
      <c r="I1008" s="40"/>
    </row>
    <row r="1009" spans="7:9" s="3" customFormat="1" x14ac:dyDescent="0.3">
      <c r="G1009" s="35"/>
      <c r="H1009" s="40"/>
      <c r="I1009" s="40"/>
    </row>
    <row r="1010" spans="7:9" s="3" customFormat="1" x14ac:dyDescent="0.3">
      <c r="G1010" s="35"/>
      <c r="H1010" s="40"/>
      <c r="I1010" s="40"/>
    </row>
    <row r="1011" spans="7:9" s="3" customFormat="1" x14ac:dyDescent="0.3">
      <c r="G1011" s="35"/>
      <c r="H1011" s="40"/>
      <c r="I1011" s="40"/>
    </row>
    <row r="1012" spans="7:9" s="3" customFormat="1" x14ac:dyDescent="0.3">
      <c r="G1012" s="35"/>
      <c r="H1012" s="40"/>
      <c r="I1012" s="40"/>
    </row>
    <row r="1013" spans="7:9" s="3" customFormat="1" x14ac:dyDescent="0.3">
      <c r="G1013" s="35"/>
      <c r="H1013" s="40"/>
      <c r="I1013" s="40"/>
    </row>
    <row r="1014" spans="7:9" s="3" customFormat="1" x14ac:dyDescent="0.3">
      <c r="G1014" s="35"/>
      <c r="H1014" s="40"/>
      <c r="I1014" s="40"/>
    </row>
    <row r="1015" spans="7:9" s="3" customFormat="1" x14ac:dyDescent="0.3">
      <c r="G1015" s="35"/>
      <c r="H1015" s="40"/>
      <c r="I1015" s="40"/>
    </row>
    <row r="1016" spans="7:9" s="3" customFormat="1" x14ac:dyDescent="0.3">
      <c r="G1016" s="35"/>
      <c r="H1016" s="40"/>
      <c r="I1016" s="40"/>
    </row>
    <row r="1017" spans="7:9" s="3" customFormat="1" x14ac:dyDescent="0.3">
      <c r="G1017" s="35"/>
      <c r="H1017" s="40"/>
      <c r="I1017" s="40"/>
    </row>
    <row r="1018" spans="7:9" s="3" customFormat="1" x14ac:dyDescent="0.3">
      <c r="G1018" s="35"/>
      <c r="H1018" s="40"/>
      <c r="I1018" s="40"/>
    </row>
    <row r="1019" spans="7:9" s="3" customFormat="1" x14ac:dyDescent="0.3">
      <c r="G1019" s="35"/>
      <c r="H1019" s="40"/>
      <c r="I1019" s="40"/>
    </row>
    <row r="1020" spans="7:9" s="3" customFormat="1" x14ac:dyDescent="0.3">
      <c r="G1020" s="35"/>
      <c r="H1020" s="40"/>
      <c r="I1020" s="40"/>
    </row>
    <row r="1021" spans="7:9" s="3" customFormat="1" x14ac:dyDescent="0.3">
      <c r="G1021" s="35"/>
      <c r="H1021" s="40"/>
      <c r="I1021" s="40"/>
    </row>
    <row r="1022" spans="7:9" s="3" customFormat="1" x14ac:dyDescent="0.3">
      <c r="G1022" s="35"/>
      <c r="H1022" s="40"/>
      <c r="I1022" s="40"/>
    </row>
    <row r="1023" spans="7:9" s="3" customFormat="1" x14ac:dyDescent="0.3">
      <c r="G1023" s="35"/>
      <c r="H1023" s="40"/>
      <c r="I1023" s="40"/>
    </row>
    <row r="1024" spans="7:9" s="3" customFormat="1" x14ac:dyDescent="0.3">
      <c r="G1024" s="35"/>
      <c r="H1024" s="40"/>
      <c r="I1024" s="40"/>
    </row>
    <row r="1025" spans="7:9" s="3" customFormat="1" x14ac:dyDescent="0.3">
      <c r="G1025" s="35"/>
      <c r="H1025" s="40"/>
      <c r="I1025" s="40"/>
    </row>
    <row r="1026" spans="7:9" s="3" customFormat="1" x14ac:dyDescent="0.3">
      <c r="G1026" s="35"/>
      <c r="H1026" s="40"/>
      <c r="I1026" s="40"/>
    </row>
    <row r="1027" spans="7:9" s="3" customFormat="1" x14ac:dyDescent="0.3">
      <c r="G1027" s="35"/>
      <c r="H1027" s="40"/>
      <c r="I1027" s="40"/>
    </row>
    <row r="1028" spans="7:9" s="3" customFormat="1" x14ac:dyDescent="0.3">
      <c r="G1028" s="35"/>
      <c r="H1028" s="40"/>
      <c r="I1028" s="40"/>
    </row>
    <row r="1029" spans="7:9" s="3" customFormat="1" x14ac:dyDescent="0.3">
      <c r="G1029" s="35"/>
      <c r="H1029" s="40"/>
      <c r="I1029" s="40"/>
    </row>
    <row r="1030" spans="7:9" s="3" customFormat="1" x14ac:dyDescent="0.3">
      <c r="G1030" s="35"/>
      <c r="H1030" s="40"/>
      <c r="I1030" s="40"/>
    </row>
    <row r="1031" spans="7:9" s="3" customFormat="1" x14ac:dyDescent="0.3">
      <c r="G1031" s="35"/>
      <c r="H1031" s="40"/>
      <c r="I1031" s="40"/>
    </row>
    <row r="1032" spans="7:9" s="3" customFormat="1" x14ac:dyDescent="0.3">
      <c r="G1032" s="35"/>
      <c r="H1032" s="40"/>
      <c r="I1032" s="40"/>
    </row>
    <row r="1033" spans="7:9" s="3" customFormat="1" x14ac:dyDescent="0.3">
      <c r="G1033" s="35"/>
      <c r="H1033" s="40"/>
      <c r="I1033" s="40"/>
    </row>
    <row r="1034" spans="7:9" s="3" customFormat="1" x14ac:dyDescent="0.3">
      <c r="G1034" s="35"/>
      <c r="H1034" s="40"/>
      <c r="I1034" s="40"/>
    </row>
    <row r="1035" spans="7:9" s="3" customFormat="1" x14ac:dyDescent="0.3">
      <c r="G1035" s="35"/>
      <c r="H1035" s="40"/>
      <c r="I1035" s="40"/>
    </row>
    <row r="1036" spans="7:9" s="3" customFormat="1" x14ac:dyDescent="0.3">
      <c r="G1036" s="35"/>
      <c r="H1036" s="40"/>
      <c r="I1036" s="40"/>
    </row>
    <row r="1037" spans="7:9" s="3" customFormat="1" x14ac:dyDescent="0.3">
      <c r="G1037" s="35"/>
      <c r="H1037" s="40"/>
      <c r="I1037" s="40"/>
    </row>
    <row r="1038" spans="7:9" s="3" customFormat="1" x14ac:dyDescent="0.3">
      <c r="G1038" s="35"/>
      <c r="H1038" s="40"/>
      <c r="I1038" s="40"/>
    </row>
    <row r="1039" spans="7:9" s="3" customFormat="1" x14ac:dyDescent="0.3">
      <c r="G1039" s="35"/>
      <c r="H1039" s="40"/>
      <c r="I1039" s="40"/>
    </row>
    <row r="1040" spans="7:9" s="3" customFormat="1" x14ac:dyDescent="0.3">
      <c r="G1040" s="35"/>
      <c r="H1040" s="40"/>
      <c r="I1040" s="40"/>
    </row>
    <row r="1041" spans="7:9" s="3" customFormat="1" x14ac:dyDescent="0.3">
      <c r="G1041" s="35"/>
      <c r="H1041" s="40"/>
      <c r="I1041" s="40"/>
    </row>
    <row r="1042" spans="7:9" s="3" customFormat="1" x14ac:dyDescent="0.3">
      <c r="G1042" s="35"/>
      <c r="H1042" s="40"/>
      <c r="I1042" s="40"/>
    </row>
    <row r="1043" spans="7:9" s="3" customFormat="1" x14ac:dyDescent="0.3">
      <c r="G1043" s="35"/>
      <c r="H1043" s="40"/>
      <c r="I1043" s="40"/>
    </row>
    <row r="1044" spans="7:9" s="3" customFormat="1" x14ac:dyDescent="0.3">
      <c r="G1044" s="35"/>
      <c r="H1044" s="40"/>
      <c r="I1044" s="40"/>
    </row>
    <row r="1045" spans="7:9" s="3" customFormat="1" x14ac:dyDescent="0.3">
      <c r="G1045" s="35"/>
      <c r="H1045" s="40"/>
      <c r="I1045" s="40"/>
    </row>
    <row r="1046" spans="7:9" s="3" customFormat="1" x14ac:dyDescent="0.3">
      <c r="G1046" s="35"/>
      <c r="H1046" s="40"/>
      <c r="I1046" s="40"/>
    </row>
    <row r="1047" spans="7:9" s="3" customFormat="1" x14ac:dyDescent="0.3">
      <c r="G1047" s="35"/>
      <c r="H1047" s="40"/>
      <c r="I1047" s="40"/>
    </row>
    <row r="1048" spans="7:9" s="3" customFormat="1" x14ac:dyDescent="0.3">
      <c r="G1048" s="35"/>
      <c r="H1048" s="40"/>
      <c r="I1048" s="40"/>
    </row>
    <row r="1049" spans="7:9" s="3" customFormat="1" x14ac:dyDescent="0.3">
      <c r="G1049" s="35"/>
      <c r="H1049" s="40"/>
      <c r="I1049" s="40"/>
    </row>
    <row r="1050" spans="7:9" s="3" customFormat="1" x14ac:dyDescent="0.3">
      <c r="G1050" s="35"/>
      <c r="H1050" s="40"/>
      <c r="I1050" s="40"/>
    </row>
    <row r="1051" spans="7:9" s="3" customFormat="1" x14ac:dyDescent="0.3">
      <c r="G1051" s="35"/>
      <c r="H1051" s="40"/>
      <c r="I1051" s="40"/>
    </row>
    <row r="1052" spans="7:9" s="3" customFormat="1" x14ac:dyDescent="0.3">
      <c r="G1052" s="35"/>
      <c r="H1052" s="40"/>
      <c r="I1052" s="40"/>
    </row>
    <row r="1053" spans="7:9" s="3" customFormat="1" x14ac:dyDescent="0.3">
      <c r="G1053" s="35"/>
      <c r="H1053" s="40"/>
      <c r="I1053" s="40"/>
    </row>
    <row r="1054" spans="7:9" s="3" customFormat="1" x14ac:dyDescent="0.3">
      <c r="G1054" s="35"/>
      <c r="H1054" s="40"/>
      <c r="I1054" s="40"/>
    </row>
    <row r="1055" spans="7:9" s="3" customFormat="1" x14ac:dyDescent="0.3">
      <c r="G1055" s="35"/>
      <c r="H1055" s="40"/>
      <c r="I1055" s="40"/>
    </row>
    <row r="1056" spans="7:9" s="3" customFormat="1" x14ac:dyDescent="0.3">
      <c r="G1056" s="35"/>
      <c r="H1056" s="40"/>
      <c r="I1056" s="40"/>
    </row>
    <row r="1057" spans="7:9" s="3" customFormat="1" x14ac:dyDescent="0.3">
      <c r="G1057" s="35"/>
      <c r="H1057" s="40"/>
      <c r="I1057" s="40"/>
    </row>
    <row r="1058" spans="7:9" s="3" customFormat="1" x14ac:dyDescent="0.3">
      <c r="G1058" s="35"/>
      <c r="H1058" s="40"/>
      <c r="I1058" s="40"/>
    </row>
    <row r="1059" spans="7:9" s="3" customFormat="1" x14ac:dyDescent="0.3">
      <c r="G1059" s="35"/>
      <c r="H1059" s="40"/>
      <c r="I1059" s="40"/>
    </row>
    <row r="1060" spans="7:9" s="3" customFormat="1" x14ac:dyDescent="0.3">
      <c r="G1060" s="35"/>
      <c r="H1060" s="40"/>
      <c r="I1060" s="40"/>
    </row>
    <row r="1061" spans="7:9" s="3" customFormat="1" x14ac:dyDescent="0.3">
      <c r="G1061" s="35"/>
      <c r="H1061" s="40"/>
      <c r="I1061" s="40"/>
    </row>
    <row r="1062" spans="7:9" s="3" customFormat="1" x14ac:dyDescent="0.3">
      <c r="G1062" s="35"/>
      <c r="H1062" s="40"/>
      <c r="I1062" s="40"/>
    </row>
    <row r="1063" spans="7:9" s="3" customFormat="1" x14ac:dyDescent="0.3">
      <c r="G1063" s="35"/>
      <c r="H1063" s="40"/>
      <c r="I1063" s="40"/>
    </row>
    <row r="1064" spans="7:9" s="3" customFormat="1" x14ac:dyDescent="0.3">
      <c r="G1064" s="35"/>
      <c r="H1064" s="40"/>
      <c r="I1064" s="40"/>
    </row>
    <row r="1065" spans="7:9" s="3" customFormat="1" x14ac:dyDescent="0.3">
      <c r="G1065" s="35"/>
      <c r="H1065" s="40"/>
      <c r="I1065" s="40"/>
    </row>
    <row r="1066" spans="7:9" s="3" customFormat="1" x14ac:dyDescent="0.3">
      <c r="G1066" s="35"/>
      <c r="H1066" s="40"/>
      <c r="I1066" s="40"/>
    </row>
    <row r="1067" spans="7:9" s="3" customFormat="1" x14ac:dyDescent="0.3">
      <c r="G1067" s="35"/>
      <c r="H1067" s="40"/>
      <c r="I1067" s="40"/>
    </row>
    <row r="1068" spans="7:9" s="3" customFormat="1" x14ac:dyDescent="0.3">
      <c r="G1068" s="35"/>
      <c r="H1068" s="40"/>
      <c r="I1068" s="40"/>
    </row>
    <row r="1069" spans="7:9" s="3" customFormat="1" x14ac:dyDescent="0.3">
      <c r="G1069" s="35"/>
      <c r="H1069" s="40"/>
      <c r="I1069" s="40"/>
    </row>
    <row r="1070" spans="7:9" s="3" customFormat="1" x14ac:dyDescent="0.3">
      <c r="G1070" s="35"/>
      <c r="H1070" s="40"/>
      <c r="I1070" s="40"/>
    </row>
    <row r="1071" spans="7:9" s="3" customFormat="1" x14ac:dyDescent="0.3">
      <c r="G1071" s="35"/>
      <c r="H1071" s="40"/>
      <c r="I1071" s="40"/>
    </row>
    <row r="1072" spans="7:9" s="3" customFormat="1" x14ac:dyDescent="0.3">
      <c r="G1072" s="35"/>
      <c r="H1072" s="40"/>
      <c r="I1072" s="40"/>
    </row>
    <row r="1073" spans="7:9" s="3" customFormat="1" x14ac:dyDescent="0.3">
      <c r="G1073" s="35"/>
      <c r="H1073" s="40"/>
      <c r="I1073" s="40"/>
    </row>
    <row r="1074" spans="7:9" s="3" customFormat="1" x14ac:dyDescent="0.3">
      <c r="G1074" s="35"/>
      <c r="H1074" s="40"/>
      <c r="I1074" s="40"/>
    </row>
    <row r="1075" spans="7:9" s="3" customFormat="1" x14ac:dyDescent="0.3">
      <c r="G1075" s="35"/>
      <c r="H1075" s="40"/>
      <c r="I1075" s="40"/>
    </row>
    <row r="1076" spans="7:9" s="3" customFormat="1" x14ac:dyDescent="0.3">
      <c r="G1076" s="35"/>
      <c r="H1076" s="40"/>
      <c r="I1076" s="40"/>
    </row>
    <row r="1077" spans="7:9" s="3" customFormat="1" x14ac:dyDescent="0.3">
      <c r="G1077" s="35"/>
      <c r="H1077" s="40"/>
      <c r="I1077" s="40"/>
    </row>
    <row r="1078" spans="7:9" s="3" customFormat="1" x14ac:dyDescent="0.3">
      <c r="G1078" s="35"/>
      <c r="H1078" s="40"/>
      <c r="I1078" s="40"/>
    </row>
    <row r="1079" spans="7:9" s="3" customFormat="1" x14ac:dyDescent="0.3">
      <c r="G1079" s="35"/>
      <c r="H1079" s="40"/>
      <c r="I1079" s="40"/>
    </row>
    <row r="1080" spans="7:9" s="3" customFormat="1" x14ac:dyDescent="0.3">
      <c r="G1080" s="35"/>
      <c r="H1080" s="40"/>
      <c r="I1080" s="40"/>
    </row>
    <row r="1081" spans="7:9" s="3" customFormat="1" x14ac:dyDescent="0.3">
      <c r="G1081" s="35"/>
      <c r="H1081" s="40"/>
      <c r="I1081" s="40"/>
    </row>
    <row r="1082" spans="7:9" s="3" customFormat="1" x14ac:dyDescent="0.3">
      <c r="G1082" s="35"/>
      <c r="H1082" s="40"/>
      <c r="I1082" s="40"/>
    </row>
    <row r="1083" spans="7:9" s="3" customFormat="1" x14ac:dyDescent="0.3">
      <c r="G1083" s="35"/>
      <c r="H1083" s="40"/>
      <c r="I1083" s="40"/>
    </row>
    <row r="1084" spans="7:9" s="3" customFormat="1" x14ac:dyDescent="0.3">
      <c r="G1084" s="35"/>
      <c r="H1084" s="40"/>
      <c r="I1084" s="40"/>
    </row>
    <row r="1085" spans="7:9" s="3" customFormat="1" x14ac:dyDescent="0.3">
      <c r="G1085" s="35"/>
      <c r="H1085" s="40"/>
      <c r="I1085" s="40"/>
    </row>
    <row r="1086" spans="7:9" s="3" customFormat="1" x14ac:dyDescent="0.3">
      <c r="G1086" s="35"/>
      <c r="H1086" s="40"/>
      <c r="I1086" s="40"/>
    </row>
    <row r="1087" spans="7:9" s="3" customFormat="1" x14ac:dyDescent="0.3">
      <c r="G1087" s="35"/>
      <c r="H1087" s="40"/>
      <c r="I1087" s="40"/>
    </row>
    <row r="1088" spans="7:9" s="3" customFormat="1" x14ac:dyDescent="0.3">
      <c r="G1088" s="35"/>
      <c r="H1088" s="40"/>
      <c r="I1088" s="40"/>
    </row>
    <row r="1089" spans="7:9" s="3" customFormat="1" x14ac:dyDescent="0.3">
      <c r="G1089" s="35"/>
      <c r="H1089" s="40"/>
      <c r="I1089" s="40"/>
    </row>
    <row r="1090" spans="7:9" s="3" customFormat="1" x14ac:dyDescent="0.3">
      <c r="G1090" s="35"/>
      <c r="H1090" s="40"/>
      <c r="I1090" s="40"/>
    </row>
    <row r="1091" spans="7:9" s="3" customFormat="1" x14ac:dyDescent="0.3">
      <c r="G1091" s="35"/>
      <c r="H1091" s="40"/>
      <c r="I1091" s="40"/>
    </row>
    <row r="1092" spans="7:9" s="3" customFormat="1" x14ac:dyDescent="0.3">
      <c r="G1092" s="35"/>
      <c r="H1092" s="40"/>
      <c r="I1092" s="40"/>
    </row>
    <row r="1093" spans="7:9" s="3" customFormat="1" x14ac:dyDescent="0.3">
      <c r="G1093" s="35"/>
      <c r="H1093" s="40"/>
      <c r="I1093" s="40"/>
    </row>
    <row r="1094" spans="7:9" s="3" customFormat="1" x14ac:dyDescent="0.3">
      <c r="G1094" s="35"/>
      <c r="H1094" s="40"/>
      <c r="I1094" s="40"/>
    </row>
    <row r="1095" spans="7:9" s="3" customFormat="1" x14ac:dyDescent="0.3">
      <c r="G1095" s="35"/>
      <c r="H1095" s="40"/>
      <c r="I1095" s="40"/>
    </row>
    <row r="1096" spans="7:9" s="3" customFormat="1" x14ac:dyDescent="0.3">
      <c r="G1096" s="35"/>
      <c r="H1096" s="40"/>
      <c r="I1096" s="40"/>
    </row>
    <row r="1097" spans="7:9" s="3" customFormat="1" x14ac:dyDescent="0.3">
      <c r="G1097" s="35"/>
      <c r="H1097" s="40"/>
      <c r="I1097" s="40"/>
    </row>
    <row r="1098" spans="7:9" s="3" customFormat="1" x14ac:dyDescent="0.3">
      <c r="G1098" s="35"/>
      <c r="H1098" s="40"/>
      <c r="I1098" s="40"/>
    </row>
    <row r="1099" spans="7:9" s="3" customFormat="1" x14ac:dyDescent="0.3">
      <c r="G1099" s="35"/>
      <c r="H1099" s="40"/>
      <c r="I1099" s="40"/>
    </row>
    <row r="1100" spans="7:9" s="3" customFormat="1" x14ac:dyDescent="0.3">
      <c r="G1100" s="35"/>
      <c r="H1100" s="40"/>
      <c r="I1100" s="40"/>
    </row>
    <row r="1101" spans="7:9" s="3" customFormat="1" x14ac:dyDescent="0.3">
      <c r="G1101" s="35"/>
      <c r="H1101" s="40"/>
      <c r="I1101" s="40"/>
    </row>
    <row r="1102" spans="7:9" s="3" customFormat="1" x14ac:dyDescent="0.3">
      <c r="G1102" s="35"/>
      <c r="H1102" s="40"/>
      <c r="I1102" s="40"/>
    </row>
    <row r="1103" spans="7:9" s="3" customFormat="1" x14ac:dyDescent="0.3">
      <c r="G1103" s="35"/>
      <c r="H1103" s="40"/>
      <c r="I1103" s="40"/>
    </row>
    <row r="1104" spans="7:9" s="3" customFormat="1" x14ac:dyDescent="0.3">
      <c r="G1104" s="35"/>
      <c r="H1104" s="40"/>
      <c r="I1104" s="40"/>
    </row>
    <row r="1105" spans="7:9" s="3" customFormat="1" x14ac:dyDescent="0.3">
      <c r="G1105" s="35"/>
      <c r="H1105" s="40"/>
      <c r="I1105" s="40"/>
    </row>
    <row r="1106" spans="7:9" s="3" customFormat="1" x14ac:dyDescent="0.3">
      <c r="G1106" s="35"/>
      <c r="H1106" s="40"/>
      <c r="I1106" s="40"/>
    </row>
    <row r="1107" spans="7:9" s="3" customFormat="1" x14ac:dyDescent="0.3">
      <c r="G1107" s="35"/>
      <c r="H1107" s="40"/>
      <c r="I1107" s="40"/>
    </row>
    <row r="1108" spans="7:9" s="3" customFormat="1" x14ac:dyDescent="0.3">
      <c r="G1108" s="35"/>
      <c r="H1108" s="40"/>
      <c r="I1108" s="40"/>
    </row>
    <row r="1109" spans="7:9" s="3" customFormat="1" x14ac:dyDescent="0.3">
      <c r="G1109" s="35"/>
      <c r="H1109" s="40"/>
      <c r="I1109" s="40"/>
    </row>
    <row r="1110" spans="7:9" s="3" customFormat="1" x14ac:dyDescent="0.3">
      <c r="G1110" s="35"/>
      <c r="H1110" s="40"/>
      <c r="I1110" s="40"/>
    </row>
    <row r="1111" spans="7:9" s="3" customFormat="1" x14ac:dyDescent="0.3">
      <c r="G1111" s="35"/>
      <c r="H1111" s="40"/>
      <c r="I1111" s="40"/>
    </row>
    <row r="1112" spans="7:9" s="3" customFormat="1" x14ac:dyDescent="0.3">
      <c r="G1112" s="35"/>
      <c r="H1112" s="40"/>
      <c r="I1112" s="40"/>
    </row>
    <row r="1113" spans="7:9" s="3" customFormat="1" x14ac:dyDescent="0.3">
      <c r="G1113" s="35"/>
      <c r="H1113" s="40"/>
      <c r="I1113" s="40"/>
    </row>
    <row r="1114" spans="7:9" s="3" customFormat="1" x14ac:dyDescent="0.3">
      <c r="G1114" s="35"/>
      <c r="H1114" s="40"/>
      <c r="I1114" s="40"/>
    </row>
    <row r="1115" spans="7:9" s="3" customFormat="1" x14ac:dyDescent="0.3">
      <c r="G1115" s="35"/>
      <c r="H1115" s="40"/>
      <c r="I1115" s="40"/>
    </row>
    <row r="1116" spans="7:9" s="3" customFormat="1" x14ac:dyDescent="0.3">
      <c r="G1116" s="35"/>
      <c r="H1116" s="40"/>
      <c r="I1116" s="40"/>
    </row>
    <row r="1117" spans="7:9" s="3" customFormat="1" x14ac:dyDescent="0.3">
      <c r="G1117" s="35"/>
      <c r="H1117" s="40"/>
      <c r="I1117" s="40"/>
    </row>
    <row r="1118" spans="7:9" s="3" customFormat="1" x14ac:dyDescent="0.3">
      <c r="G1118" s="35"/>
      <c r="H1118" s="40"/>
      <c r="I1118" s="40"/>
    </row>
    <row r="1119" spans="7:9" s="3" customFormat="1" x14ac:dyDescent="0.3">
      <c r="G1119" s="35"/>
      <c r="H1119" s="40"/>
      <c r="I1119" s="40"/>
    </row>
    <row r="1120" spans="7:9" s="3" customFormat="1" x14ac:dyDescent="0.3">
      <c r="G1120" s="35"/>
      <c r="H1120" s="40"/>
      <c r="I1120" s="40"/>
    </row>
    <row r="1121" spans="7:9" s="3" customFormat="1" x14ac:dyDescent="0.3">
      <c r="G1121" s="35"/>
      <c r="H1121" s="40"/>
      <c r="I1121" s="40"/>
    </row>
    <row r="1122" spans="7:9" s="3" customFormat="1" x14ac:dyDescent="0.3">
      <c r="G1122" s="35"/>
      <c r="H1122" s="40"/>
      <c r="I1122" s="40"/>
    </row>
    <row r="1123" spans="7:9" s="3" customFormat="1" x14ac:dyDescent="0.3">
      <c r="G1123" s="35"/>
      <c r="H1123" s="40"/>
      <c r="I1123" s="40"/>
    </row>
    <row r="1124" spans="7:9" s="3" customFormat="1" x14ac:dyDescent="0.3">
      <c r="G1124" s="35"/>
      <c r="H1124" s="40"/>
      <c r="I1124" s="40"/>
    </row>
    <row r="1125" spans="7:9" s="3" customFormat="1" x14ac:dyDescent="0.3">
      <c r="G1125" s="35"/>
      <c r="H1125" s="40"/>
      <c r="I1125" s="40"/>
    </row>
    <row r="1126" spans="7:9" s="3" customFormat="1" x14ac:dyDescent="0.3">
      <c r="G1126" s="35"/>
      <c r="H1126" s="40"/>
      <c r="I1126" s="40"/>
    </row>
    <row r="1127" spans="7:9" s="3" customFormat="1" x14ac:dyDescent="0.3">
      <c r="G1127" s="35"/>
      <c r="H1127" s="40"/>
      <c r="I1127" s="40"/>
    </row>
    <row r="1128" spans="7:9" s="3" customFormat="1" x14ac:dyDescent="0.3">
      <c r="G1128" s="35"/>
      <c r="H1128" s="40"/>
      <c r="I1128" s="40"/>
    </row>
    <row r="1129" spans="7:9" s="3" customFormat="1" x14ac:dyDescent="0.3">
      <c r="G1129" s="35"/>
      <c r="H1129" s="40"/>
      <c r="I1129" s="40"/>
    </row>
    <row r="1130" spans="7:9" s="3" customFormat="1" x14ac:dyDescent="0.3">
      <c r="G1130" s="35"/>
      <c r="H1130" s="40"/>
      <c r="I1130" s="40"/>
    </row>
    <row r="1131" spans="7:9" s="3" customFormat="1" x14ac:dyDescent="0.3">
      <c r="G1131" s="35"/>
      <c r="H1131" s="40"/>
      <c r="I1131" s="40"/>
    </row>
    <row r="1132" spans="7:9" s="3" customFormat="1" x14ac:dyDescent="0.3">
      <c r="G1132" s="35"/>
      <c r="H1132" s="40"/>
      <c r="I1132" s="40"/>
    </row>
    <row r="1133" spans="7:9" s="3" customFormat="1" x14ac:dyDescent="0.3">
      <c r="G1133" s="35"/>
      <c r="H1133" s="40"/>
      <c r="I1133" s="40"/>
    </row>
    <row r="1134" spans="7:9" s="3" customFormat="1" x14ac:dyDescent="0.3">
      <c r="G1134" s="35"/>
      <c r="H1134" s="40"/>
      <c r="I1134" s="40"/>
    </row>
    <row r="1135" spans="7:9" s="3" customFormat="1" x14ac:dyDescent="0.3">
      <c r="G1135" s="35"/>
      <c r="H1135" s="40"/>
      <c r="I1135" s="40"/>
    </row>
    <row r="1136" spans="7:9" s="3" customFormat="1" x14ac:dyDescent="0.3">
      <c r="G1136" s="35"/>
      <c r="H1136" s="40"/>
      <c r="I1136" s="40"/>
    </row>
    <row r="1137" spans="7:9" s="3" customFormat="1" x14ac:dyDescent="0.3">
      <c r="G1137" s="35"/>
      <c r="H1137" s="40"/>
      <c r="I1137" s="40"/>
    </row>
    <row r="1138" spans="7:9" s="3" customFormat="1" x14ac:dyDescent="0.3">
      <c r="G1138" s="35"/>
      <c r="H1138" s="40"/>
      <c r="I1138" s="40"/>
    </row>
    <row r="1139" spans="7:9" s="3" customFormat="1" x14ac:dyDescent="0.3">
      <c r="G1139" s="35"/>
      <c r="H1139" s="40"/>
      <c r="I1139" s="40"/>
    </row>
    <row r="1140" spans="7:9" s="3" customFormat="1" x14ac:dyDescent="0.3">
      <c r="G1140" s="35"/>
      <c r="H1140" s="40"/>
      <c r="I1140" s="40"/>
    </row>
    <row r="1141" spans="7:9" s="3" customFormat="1" x14ac:dyDescent="0.3">
      <c r="G1141" s="35"/>
      <c r="H1141" s="40"/>
      <c r="I1141" s="40"/>
    </row>
    <row r="1142" spans="7:9" s="3" customFormat="1" x14ac:dyDescent="0.3">
      <c r="G1142" s="35"/>
      <c r="H1142" s="40"/>
      <c r="I1142" s="40"/>
    </row>
    <row r="1143" spans="7:9" s="3" customFormat="1" x14ac:dyDescent="0.3">
      <c r="G1143" s="35"/>
      <c r="H1143" s="40"/>
      <c r="I1143" s="40"/>
    </row>
    <row r="1144" spans="7:9" s="3" customFormat="1" x14ac:dyDescent="0.3">
      <c r="G1144" s="35"/>
      <c r="H1144" s="40"/>
      <c r="I1144" s="40"/>
    </row>
    <row r="1145" spans="7:9" s="3" customFormat="1" x14ac:dyDescent="0.3">
      <c r="G1145" s="35"/>
      <c r="H1145" s="40"/>
      <c r="I1145" s="40"/>
    </row>
    <row r="1146" spans="7:9" s="3" customFormat="1" x14ac:dyDescent="0.3">
      <c r="G1146" s="35"/>
      <c r="H1146" s="40"/>
      <c r="I1146" s="40"/>
    </row>
    <row r="1147" spans="7:9" s="3" customFormat="1" x14ac:dyDescent="0.3">
      <c r="G1147" s="35"/>
      <c r="H1147" s="40"/>
      <c r="I1147" s="40"/>
    </row>
    <row r="1148" spans="7:9" s="3" customFormat="1" x14ac:dyDescent="0.3">
      <c r="G1148" s="35"/>
      <c r="H1148" s="40"/>
      <c r="I1148" s="40"/>
    </row>
    <row r="1149" spans="7:9" s="3" customFormat="1" x14ac:dyDescent="0.3">
      <c r="G1149" s="35"/>
      <c r="H1149" s="40"/>
      <c r="I1149" s="40"/>
    </row>
    <row r="1150" spans="7:9" s="3" customFormat="1" x14ac:dyDescent="0.3">
      <c r="G1150" s="35"/>
      <c r="H1150" s="40"/>
      <c r="I1150" s="40"/>
    </row>
    <row r="1151" spans="7:9" s="3" customFormat="1" x14ac:dyDescent="0.3">
      <c r="G1151" s="35"/>
      <c r="H1151" s="40"/>
      <c r="I1151" s="40"/>
    </row>
    <row r="1152" spans="7:9" s="3" customFormat="1" x14ac:dyDescent="0.3">
      <c r="G1152" s="35"/>
      <c r="H1152" s="40"/>
      <c r="I1152" s="40"/>
    </row>
    <row r="1153" spans="7:9" s="3" customFormat="1" x14ac:dyDescent="0.3">
      <c r="G1153" s="35"/>
      <c r="H1153" s="40"/>
      <c r="I1153" s="40"/>
    </row>
    <row r="1154" spans="7:9" s="3" customFormat="1" x14ac:dyDescent="0.3">
      <c r="G1154" s="35"/>
      <c r="H1154" s="40"/>
      <c r="I1154" s="40"/>
    </row>
    <row r="1155" spans="7:9" s="3" customFormat="1" x14ac:dyDescent="0.3">
      <c r="G1155" s="35"/>
      <c r="H1155" s="40"/>
      <c r="I1155" s="40"/>
    </row>
    <row r="1156" spans="7:9" s="3" customFormat="1" x14ac:dyDescent="0.3">
      <c r="G1156" s="35"/>
      <c r="H1156" s="40"/>
      <c r="I1156" s="40"/>
    </row>
    <row r="1157" spans="7:9" s="3" customFormat="1" x14ac:dyDescent="0.3">
      <c r="G1157" s="35"/>
      <c r="H1157" s="40"/>
      <c r="I1157" s="40"/>
    </row>
    <row r="1158" spans="7:9" s="3" customFormat="1" x14ac:dyDescent="0.3">
      <c r="G1158" s="35"/>
      <c r="H1158" s="40"/>
      <c r="I1158" s="40"/>
    </row>
    <row r="1159" spans="7:9" s="3" customFormat="1" x14ac:dyDescent="0.3">
      <c r="G1159" s="35"/>
      <c r="H1159" s="40"/>
      <c r="I1159" s="40"/>
    </row>
    <row r="1160" spans="7:9" s="3" customFormat="1" x14ac:dyDescent="0.3">
      <c r="G1160" s="35"/>
      <c r="H1160" s="40"/>
      <c r="I1160" s="40"/>
    </row>
    <row r="1161" spans="7:9" s="3" customFormat="1" x14ac:dyDescent="0.3">
      <c r="G1161" s="35"/>
      <c r="H1161" s="40"/>
      <c r="I1161" s="40"/>
    </row>
    <row r="1162" spans="7:9" s="3" customFormat="1" x14ac:dyDescent="0.3">
      <c r="G1162" s="35"/>
      <c r="H1162" s="40"/>
      <c r="I1162" s="40"/>
    </row>
    <row r="1163" spans="7:9" s="3" customFormat="1" x14ac:dyDescent="0.3">
      <c r="G1163" s="35"/>
      <c r="H1163" s="40"/>
      <c r="I1163" s="40"/>
    </row>
    <row r="1164" spans="7:9" s="3" customFormat="1" x14ac:dyDescent="0.3">
      <c r="G1164" s="35"/>
      <c r="H1164" s="40"/>
      <c r="I1164" s="40"/>
    </row>
    <row r="1165" spans="7:9" s="3" customFormat="1" x14ac:dyDescent="0.3">
      <c r="G1165" s="35"/>
      <c r="H1165" s="40"/>
      <c r="I1165" s="40"/>
    </row>
    <row r="1166" spans="7:9" s="3" customFormat="1" x14ac:dyDescent="0.3">
      <c r="G1166" s="35"/>
      <c r="H1166" s="40"/>
      <c r="I1166" s="40"/>
    </row>
    <row r="1167" spans="7:9" s="3" customFormat="1" x14ac:dyDescent="0.3">
      <c r="G1167" s="35"/>
      <c r="H1167" s="40"/>
      <c r="I1167" s="40"/>
    </row>
    <row r="1168" spans="7:9" s="3" customFormat="1" x14ac:dyDescent="0.3">
      <c r="G1168" s="35"/>
      <c r="H1168" s="40"/>
      <c r="I1168" s="40"/>
    </row>
    <row r="1169" spans="7:9" s="3" customFormat="1" x14ac:dyDescent="0.3">
      <c r="G1169" s="35"/>
      <c r="H1169" s="40"/>
      <c r="I1169" s="40"/>
    </row>
    <row r="1170" spans="7:9" s="3" customFormat="1" x14ac:dyDescent="0.3">
      <c r="G1170" s="35"/>
      <c r="H1170" s="40"/>
      <c r="I1170" s="40"/>
    </row>
    <row r="1171" spans="7:9" s="3" customFormat="1" x14ac:dyDescent="0.3">
      <c r="G1171" s="35"/>
      <c r="H1171" s="40"/>
      <c r="I1171" s="40"/>
    </row>
    <row r="1172" spans="7:9" s="3" customFormat="1" x14ac:dyDescent="0.3">
      <c r="G1172" s="35"/>
      <c r="H1172" s="40"/>
      <c r="I1172" s="40"/>
    </row>
    <row r="1173" spans="7:9" s="3" customFormat="1" x14ac:dyDescent="0.3">
      <c r="G1173" s="35"/>
      <c r="H1173" s="40"/>
      <c r="I1173" s="40"/>
    </row>
    <row r="1174" spans="7:9" s="3" customFormat="1" x14ac:dyDescent="0.3">
      <c r="G1174" s="35"/>
      <c r="H1174" s="40"/>
      <c r="I1174" s="40"/>
    </row>
    <row r="1175" spans="7:9" s="3" customFormat="1" x14ac:dyDescent="0.3">
      <c r="G1175" s="35"/>
      <c r="H1175" s="40"/>
      <c r="I1175" s="40"/>
    </row>
    <row r="1176" spans="7:9" s="3" customFormat="1" x14ac:dyDescent="0.3">
      <c r="G1176" s="35"/>
      <c r="H1176" s="40"/>
      <c r="I1176" s="40"/>
    </row>
    <row r="1177" spans="7:9" s="3" customFormat="1" x14ac:dyDescent="0.3">
      <c r="G1177" s="35"/>
      <c r="H1177" s="40"/>
      <c r="I1177" s="40"/>
    </row>
    <row r="1178" spans="7:9" s="3" customFormat="1" x14ac:dyDescent="0.3">
      <c r="G1178" s="35"/>
      <c r="H1178" s="40"/>
      <c r="I1178" s="40"/>
    </row>
    <row r="1179" spans="7:9" s="3" customFormat="1" x14ac:dyDescent="0.3">
      <c r="G1179" s="35"/>
      <c r="H1179" s="40"/>
      <c r="I1179" s="40"/>
    </row>
    <row r="1180" spans="7:9" s="3" customFormat="1" x14ac:dyDescent="0.3">
      <c r="G1180" s="35"/>
      <c r="H1180" s="40"/>
      <c r="I1180" s="40"/>
    </row>
    <row r="1181" spans="7:9" s="3" customFormat="1" x14ac:dyDescent="0.3">
      <c r="G1181" s="35"/>
      <c r="H1181" s="40"/>
      <c r="I1181" s="40"/>
    </row>
    <row r="1182" spans="7:9" s="3" customFormat="1" x14ac:dyDescent="0.3">
      <c r="G1182" s="35"/>
      <c r="H1182" s="40"/>
      <c r="I1182" s="40"/>
    </row>
    <row r="1183" spans="7:9" s="3" customFormat="1" x14ac:dyDescent="0.3">
      <c r="G1183" s="35"/>
      <c r="H1183" s="40"/>
      <c r="I1183" s="40"/>
    </row>
    <row r="1184" spans="7:9" s="3" customFormat="1" x14ac:dyDescent="0.3">
      <c r="G1184" s="35"/>
      <c r="H1184" s="40"/>
      <c r="I1184" s="40"/>
    </row>
    <row r="1185" spans="7:9" s="3" customFormat="1" x14ac:dyDescent="0.3">
      <c r="G1185" s="35"/>
      <c r="H1185" s="40"/>
      <c r="I1185" s="40"/>
    </row>
    <row r="1186" spans="7:9" s="3" customFormat="1" x14ac:dyDescent="0.3">
      <c r="G1186" s="35"/>
      <c r="H1186" s="40"/>
      <c r="I1186" s="40"/>
    </row>
    <row r="1187" spans="7:9" s="3" customFormat="1" x14ac:dyDescent="0.3">
      <c r="G1187" s="35"/>
      <c r="H1187" s="40"/>
      <c r="I1187" s="40"/>
    </row>
    <row r="1188" spans="7:9" s="3" customFormat="1" x14ac:dyDescent="0.3">
      <c r="G1188" s="35"/>
      <c r="H1188" s="40"/>
      <c r="I1188" s="40"/>
    </row>
    <row r="1189" spans="7:9" s="3" customFormat="1" x14ac:dyDescent="0.3">
      <c r="G1189" s="35"/>
      <c r="H1189" s="40"/>
      <c r="I1189" s="40"/>
    </row>
    <row r="1190" spans="7:9" s="3" customFormat="1" x14ac:dyDescent="0.3">
      <c r="G1190" s="35"/>
      <c r="H1190" s="40"/>
      <c r="I1190" s="40"/>
    </row>
    <row r="1191" spans="7:9" s="3" customFormat="1" x14ac:dyDescent="0.3">
      <c r="G1191" s="35"/>
      <c r="H1191" s="40"/>
      <c r="I1191" s="40"/>
    </row>
    <row r="1192" spans="7:9" s="3" customFormat="1" x14ac:dyDescent="0.3">
      <c r="G1192" s="35"/>
      <c r="H1192" s="40"/>
      <c r="I1192" s="40"/>
    </row>
    <row r="1193" spans="7:9" s="3" customFormat="1" x14ac:dyDescent="0.3">
      <c r="G1193" s="35"/>
      <c r="H1193" s="40"/>
      <c r="I1193" s="40"/>
    </row>
    <row r="1194" spans="7:9" s="3" customFormat="1" x14ac:dyDescent="0.3">
      <c r="G1194" s="35"/>
      <c r="H1194" s="40"/>
      <c r="I1194" s="40"/>
    </row>
    <row r="1195" spans="7:9" s="3" customFormat="1" x14ac:dyDescent="0.3">
      <c r="G1195" s="35"/>
      <c r="H1195" s="40"/>
      <c r="I1195" s="40"/>
    </row>
    <row r="1196" spans="7:9" s="3" customFormat="1" x14ac:dyDescent="0.3">
      <c r="G1196" s="35"/>
      <c r="H1196" s="40"/>
      <c r="I1196" s="40"/>
    </row>
    <row r="1197" spans="7:9" s="3" customFormat="1" x14ac:dyDescent="0.3">
      <c r="G1197" s="35"/>
      <c r="H1197" s="40"/>
      <c r="I1197" s="40"/>
    </row>
    <row r="1198" spans="7:9" s="3" customFormat="1" x14ac:dyDescent="0.3">
      <c r="G1198" s="35"/>
      <c r="H1198" s="40"/>
      <c r="I1198" s="40"/>
    </row>
    <row r="1199" spans="7:9" s="3" customFormat="1" x14ac:dyDescent="0.3">
      <c r="G1199" s="35"/>
      <c r="H1199" s="40"/>
      <c r="I1199" s="40"/>
    </row>
    <row r="1200" spans="7:9" s="3" customFormat="1" x14ac:dyDescent="0.3">
      <c r="G1200" s="35"/>
      <c r="H1200" s="40"/>
      <c r="I1200" s="40"/>
    </row>
    <row r="1201" spans="7:9" s="3" customFormat="1" x14ac:dyDescent="0.3">
      <c r="G1201" s="35"/>
      <c r="H1201" s="40"/>
      <c r="I1201" s="40"/>
    </row>
    <row r="1202" spans="7:9" s="3" customFormat="1" x14ac:dyDescent="0.3">
      <c r="G1202" s="35"/>
      <c r="H1202" s="40"/>
      <c r="I1202" s="40"/>
    </row>
    <row r="1203" spans="7:9" s="3" customFormat="1" x14ac:dyDescent="0.3">
      <c r="G1203" s="35"/>
      <c r="H1203" s="40"/>
      <c r="I1203" s="40"/>
    </row>
    <row r="1204" spans="7:9" s="3" customFormat="1" x14ac:dyDescent="0.3">
      <c r="G1204" s="35"/>
      <c r="H1204" s="40"/>
      <c r="I1204" s="40"/>
    </row>
    <row r="1205" spans="7:9" s="3" customFormat="1" x14ac:dyDescent="0.3">
      <c r="G1205" s="35"/>
      <c r="H1205" s="40"/>
      <c r="I1205" s="40"/>
    </row>
    <row r="1206" spans="7:9" s="3" customFormat="1" x14ac:dyDescent="0.3">
      <c r="G1206" s="35"/>
      <c r="H1206" s="40"/>
      <c r="I1206" s="40"/>
    </row>
    <row r="1207" spans="7:9" s="3" customFormat="1" x14ac:dyDescent="0.3">
      <c r="G1207" s="35"/>
      <c r="H1207" s="40"/>
      <c r="I1207" s="40"/>
    </row>
    <row r="1208" spans="7:9" s="3" customFormat="1" x14ac:dyDescent="0.3">
      <c r="G1208" s="35"/>
      <c r="H1208" s="40"/>
      <c r="I1208" s="40"/>
    </row>
    <row r="1209" spans="7:9" s="3" customFormat="1" x14ac:dyDescent="0.3">
      <c r="G1209" s="35"/>
      <c r="H1209" s="40"/>
      <c r="I1209" s="40"/>
    </row>
    <row r="1210" spans="7:9" s="3" customFormat="1" x14ac:dyDescent="0.3">
      <c r="G1210" s="35"/>
      <c r="H1210" s="40"/>
      <c r="I1210" s="40"/>
    </row>
    <row r="1211" spans="7:9" s="3" customFormat="1" x14ac:dyDescent="0.3">
      <c r="G1211" s="35"/>
      <c r="H1211" s="40"/>
      <c r="I1211" s="40"/>
    </row>
    <row r="1212" spans="7:9" s="3" customFormat="1" x14ac:dyDescent="0.3">
      <c r="G1212" s="35"/>
      <c r="H1212" s="40"/>
      <c r="I1212" s="40"/>
    </row>
    <row r="1213" spans="7:9" s="3" customFormat="1" x14ac:dyDescent="0.3">
      <c r="G1213" s="35"/>
      <c r="H1213" s="40"/>
      <c r="I1213" s="40"/>
    </row>
    <row r="1214" spans="7:9" s="3" customFormat="1" x14ac:dyDescent="0.3">
      <c r="G1214" s="35"/>
      <c r="H1214" s="40"/>
      <c r="I1214" s="40"/>
    </row>
    <row r="1215" spans="7:9" s="3" customFormat="1" x14ac:dyDescent="0.3">
      <c r="G1215" s="35"/>
      <c r="H1215" s="40"/>
      <c r="I1215" s="40"/>
    </row>
    <row r="1216" spans="7:9" s="3" customFormat="1" x14ac:dyDescent="0.3">
      <c r="G1216" s="35"/>
      <c r="H1216" s="40"/>
      <c r="I1216" s="40"/>
    </row>
    <row r="1217" spans="7:9" s="3" customFormat="1" x14ac:dyDescent="0.3">
      <c r="G1217" s="35"/>
      <c r="H1217" s="40"/>
      <c r="I1217" s="40"/>
    </row>
    <row r="1218" spans="7:9" s="3" customFormat="1" x14ac:dyDescent="0.3">
      <c r="G1218" s="35"/>
      <c r="H1218" s="40"/>
      <c r="I1218" s="40"/>
    </row>
    <row r="1219" spans="7:9" s="3" customFormat="1" x14ac:dyDescent="0.3">
      <c r="G1219" s="35"/>
      <c r="H1219" s="40"/>
      <c r="I1219" s="40"/>
    </row>
    <row r="1220" spans="7:9" s="3" customFormat="1" x14ac:dyDescent="0.3">
      <c r="G1220" s="35"/>
      <c r="H1220" s="40"/>
      <c r="I1220" s="40"/>
    </row>
    <row r="1221" spans="7:9" s="3" customFormat="1" x14ac:dyDescent="0.3">
      <c r="G1221" s="35"/>
      <c r="H1221" s="40"/>
      <c r="I1221" s="40"/>
    </row>
    <row r="1222" spans="7:9" s="3" customFormat="1" x14ac:dyDescent="0.3">
      <c r="G1222" s="35"/>
      <c r="H1222" s="40"/>
      <c r="I1222" s="40"/>
    </row>
    <row r="1223" spans="7:9" s="3" customFormat="1" x14ac:dyDescent="0.3">
      <c r="G1223" s="35"/>
      <c r="H1223" s="40"/>
      <c r="I1223" s="40"/>
    </row>
    <row r="1224" spans="7:9" s="3" customFormat="1" x14ac:dyDescent="0.3">
      <c r="G1224" s="35"/>
      <c r="H1224" s="40"/>
      <c r="I1224" s="40"/>
    </row>
    <row r="1225" spans="7:9" s="3" customFormat="1" x14ac:dyDescent="0.3">
      <c r="G1225" s="35"/>
      <c r="H1225" s="40"/>
      <c r="I1225" s="40"/>
    </row>
    <row r="1226" spans="7:9" s="3" customFormat="1" x14ac:dyDescent="0.3">
      <c r="G1226" s="35"/>
      <c r="H1226" s="40"/>
      <c r="I1226" s="40"/>
    </row>
    <row r="1227" spans="7:9" s="3" customFormat="1" x14ac:dyDescent="0.3">
      <c r="G1227" s="35"/>
      <c r="H1227" s="40"/>
      <c r="I1227" s="40"/>
    </row>
    <row r="1228" spans="7:9" s="3" customFormat="1" x14ac:dyDescent="0.3">
      <c r="G1228" s="35"/>
      <c r="H1228" s="40"/>
      <c r="I1228" s="40"/>
    </row>
    <row r="1229" spans="7:9" s="3" customFormat="1" x14ac:dyDescent="0.3">
      <c r="G1229" s="35"/>
      <c r="H1229" s="40"/>
      <c r="I1229" s="40"/>
    </row>
    <row r="1230" spans="7:9" s="3" customFormat="1" x14ac:dyDescent="0.3">
      <c r="G1230" s="35"/>
      <c r="H1230" s="40"/>
      <c r="I1230" s="40"/>
    </row>
    <row r="1231" spans="7:9" s="3" customFormat="1" x14ac:dyDescent="0.3">
      <c r="G1231" s="35"/>
      <c r="H1231" s="40"/>
      <c r="I1231" s="40"/>
    </row>
    <row r="1232" spans="7:9" s="3" customFormat="1" x14ac:dyDescent="0.3">
      <c r="G1232" s="35"/>
      <c r="H1232" s="40"/>
      <c r="I1232" s="40"/>
    </row>
    <row r="1233" spans="7:9" s="3" customFormat="1" x14ac:dyDescent="0.3">
      <c r="G1233" s="35"/>
      <c r="H1233" s="40"/>
      <c r="I1233" s="40"/>
    </row>
    <row r="1234" spans="7:9" s="3" customFormat="1" x14ac:dyDescent="0.3">
      <c r="G1234" s="35"/>
      <c r="H1234" s="40"/>
      <c r="I1234" s="40"/>
    </row>
    <row r="1235" spans="7:9" s="3" customFormat="1" x14ac:dyDescent="0.3">
      <c r="G1235" s="35"/>
      <c r="H1235" s="40"/>
      <c r="I1235" s="40"/>
    </row>
    <row r="1236" spans="7:9" s="3" customFormat="1" x14ac:dyDescent="0.3">
      <c r="G1236" s="35"/>
      <c r="H1236" s="40"/>
      <c r="I1236" s="40"/>
    </row>
    <row r="1237" spans="7:9" s="3" customFormat="1" x14ac:dyDescent="0.3">
      <c r="G1237" s="35"/>
      <c r="H1237" s="40"/>
      <c r="I1237" s="40"/>
    </row>
    <row r="1238" spans="7:9" s="3" customFormat="1" x14ac:dyDescent="0.3">
      <c r="G1238" s="35"/>
      <c r="H1238" s="40"/>
      <c r="I1238" s="40"/>
    </row>
    <row r="1239" spans="7:9" s="3" customFormat="1" x14ac:dyDescent="0.3">
      <c r="G1239" s="35"/>
      <c r="H1239" s="40"/>
      <c r="I1239" s="40"/>
    </row>
    <row r="1240" spans="7:9" s="3" customFormat="1" x14ac:dyDescent="0.3">
      <c r="G1240" s="35"/>
      <c r="H1240" s="40"/>
      <c r="I1240" s="40"/>
    </row>
    <row r="1241" spans="7:9" s="3" customFormat="1" x14ac:dyDescent="0.3">
      <c r="G1241" s="35"/>
      <c r="H1241" s="40"/>
      <c r="I1241" s="40"/>
    </row>
    <row r="1242" spans="7:9" s="3" customFormat="1" x14ac:dyDescent="0.3">
      <c r="G1242" s="35"/>
      <c r="H1242" s="40"/>
      <c r="I1242" s="40"/>
    </row>
    <row r="1243" spans="7:9" s="3" customFormat="1" x14ac:dyDescent="0.3">
      <c r="G1243" s="35"/>
      <c r="H1243" s="40"/>
      <c r="I1243" s="40"/>
    </row>
    <row r="1244" spans="7:9" s="3" customFormat="1" x14ac:dyDescent="0.3">
      <c r="G1244" s="35"/>
      <c r="H1244" s="40"/>
      <c r="I1244" s="40"/>
    </row>
    <row r="1245" spans="7:9" s="3" customFormat="1" x14ac:dyDescent="0.3">
      <c r="G1245" s="35"/>
      <c r="H1245" s="40"/>
      <c r="I1245" s="40"/>
    </row>
    <row r="1246" spans="7:9" s="3" customFormat="1" x14ac:dyDescent="0.3">
      <c r="G1246" s="35"/>
      <c r="H1246" s="40"/>
      <c r="I1246" s="40"/>
    </row>
    <row r="1247" spans="7:9" s="3" customFormat="1" x14ac:dyDescent="0.3">
      <c r="G1247" s="35"/>
      <c r="H1247" s="40"/>
      <c r="I1247" s="40"/>
    </row>
    <row r="1248" spans="7:9" s="3" customFormat="1" x14ac:dyDescent="0.3">
      <c r="G1248" s="35"/>
      <c r="H1248" s="40"/>
      <c r="I1248" s="40"/>
    </row>
    <row r="1249" spans="7:9" s="3" customFormat="1" x14ac:dyDescent="0.3">
      <c r="G1249" s="35"/>
      <c r="H1249" s="40"/>
      <c r="I1249" s="40"/>
    </row>
    <row r="1250" spans="7:9" s="3" customFormat="1" x14ac:dyDescent="0.3">
      <c r="G1250" s="35"/>
      <c r="H1250" s="40"/>
      <c r="I1250" s="40"/>
    </row>
    <row r="1251" spans="7:9" s="3" customFormat="1" x14ac:dyDescent="0.3">
      <c r="G1251" s="35"/>
      <c r="H1251" s="40"/>
      <c r="I1251" s="40"/>
    </row>
    <row r="1252" spans="7:9" s="3" customFormat="1" x14ac:dyDescent="0.3">
      <c r="G1252" s="35"/>
      <c r="H1252" s="40"/>
      <c r="I1252" s="40"/>
    </row>
    <row r="1253" spans="7:9" s="3" customFormat="1" x14ac:dyDescent="0.3">
      <c r="G1253" s="35"/>
      <c r="H1253" s="40"/>
      <c r="I1253" s="40"/>
    </row>
    <row r="1254" spans="7:9" s="3" customFormat="1" x14ac:dyDescent="0.3">
      <c r="G1254" s="35"/>
      <c r="H1254" s="40"/>
      <c r="I1254" s="40"/>
    </row>
    <row r="1255" spans="7:9" s="3" customFormat="1" x14ac:dyDescent="0.3">
      <c r="G1255" s="35"/>
      <c r="H1255" s="40"/>
      <c r="I1255" s="40"/>
    </row>
    <row r="1256" spans="7:9" s="3" customFormat="1" x14ac:dyDescent="0.3">
      <c r="G1256" s="35"/>
      <c r="H1256" s="40"/>
      <c r="I1256" s="40"/>
    </row>
    <row r="1257" spans="7:9" s="3" customFormat="1" x14ac:dyDescent="0.3">
      <c r="G1257" s="35"/>
      <c r="H1257" s="40"/>
      <c r="I1257" s="40"/>
    </row>
    <row r="1258" spans="7:9" s="3" customFormat="1" x14ac:dyDescent="0.3">
      <c r="G1258" s="35"/>
      <c r="H1258" s="40"/>
      <c r="I1258" s="40"/>
    </row>
    <row r="1259" spans="7:9" s="3" customFormat="1" x14ac:dyDescent="0.3">
      <c r="G1259" s="35"/>
      <c r="H1259" s="40"/>
      <c r="I1259" s="40"/>
    </row>
    <row r="1260" spans="7:9" s="3" customFormat="1" x14ac:dyDescent="0.3">
      <c r="G1260" s="35"/>
      <c r="H1260" s="40"/>
      <c r="I1260" s="40"/>
    </row>
    <row r="1261" spans="7:9" s="3" customFormat="1" x14ac:dyDescent="0.3">
      <c r="G1261" s="35"/>
      <c r="H1261" s="40"/>
      <c r="I1261" s="40"/>
    </row>
    <row r="1262" spans="7:9" s="3" customFormat="1" x14ac:dyDescent="0.3">
      <c r="G1262" s="35"/>
      <c r="H1262" s="40"/>
      <c r="I1262" s="40"/>
    </row>
    <row r="1263" spans="7:9" s="3" customFormat="1" x14ac:dyDescent="0.3">
      <c r="G1263" s="35"/>
      <c r="H1263" s="40"/>
      <c r="I1263" s="40"/>
    </row>
    <row r="1264" spans="7:9" s="3" customFormat="1" x14ac:dyDescent="0.3">
      <c r="G1264" s="35"/>
      <c r="H1264" s="40"/>
      <c r="I1264" s="40"/>
    </row>
    <row r="1265" spans="7:9" s="3" customFormat="1" x14ac:dyDescent="0.3">
      <c r="G1265" s="35"/>
      <c r="H1265" s="40"/>
      <c r="I1265" s="40"/>
    </row>
    <row r="1266" spans="7:9" s="3" customFormat="1" x14ac:dyDescent="0.3">
      <c r="G1266" s="35"/>
      <c r="H1266" s="40"/>
      <c r="I1266" s="40"/>
    </row>
    <row r="1267" spans="7:9" s="3" customFormat="1" x14ac:dyDescent="0.3">
      <c r="G1267" s="35"/>
      <c r="H1267" s="40"/>
      <c r="I1267" s="40"/>
    </row>
    <row r="1268" spans="7:9" s="3" customFormat="1" x14ac:dyDescent="0.3">
      <c r="G1268" s="35"/>
      <c r="H1268" s="40"/>
      <c r="I1268" s="40"/>
    </row>
    <row r="1269" spans="7:9" s="3" customFormat="1" x14ac:dyDescent="0.3">
      <c r="G1269" s="35"/>
      <c r="H1269" s="40"/>
      <c r="I1269" s="40"/>
    </row>
    <row r="1270" spans="7:9" s="3" customFormat="1" x14ac:dyDescent="0.3">
      <c r="G1270" s="35"/>
      <c r="H1270" s="40"/>
      <c r="I1270" s="40"/>
    </row>
    <row r="1271" spans="7:9" s="3" customFormat="1" x14ac:dyDescent="0.3">
      <c r="G1271" s="35"/>
      <c r="H1271" s="40"/>
      <c r="I1271" s="40"/>
    </row>
    <row r="1272" spans="7:9" s="3" customFormat="1" x14ac:dyDescent="0.3">
      <c r="G1272" s="35"/>
      <c r="H1272" s="40"/>
      <c r="I1272" s="40"/>
    </row>
    <row r="1273" spans="7:9" s="3" customFormat="1" x14ac:dyDescent="0.3">
      <c r="G1273" s="35"/>
      <c r="H1273" s="40"/>
      <c r="I1273" s="40"/>
    </row>
    <row r="1274" spans="7:9" s="3" customFormat="1" x14ac:dyDescent="0.3">
      <c r="G1274" s="35"/>
      <c r="H1274" s="40"/>
      <c r="I1274" s="40"/>
    </row>
    <row r="1275" spans="7:9" s="3" customFormat="1" x14ac:dyDescent="0.3">
      <c r="G1275" s="35"/>
      <c r="H1275" s="40"/>
      <c r="I1275" s="40"/>
    </row>
    <row r="1276" spans="7:9" s="3" customFormat="1" x14ac:dyDescent="0.3">
      <c r="G1276" s="35"/>
      <c r="H1276" s="40"/>
      <c r="I1276" s="40"/>
    </row>
    <row r="1277" spans="7:9" s="3" customFormat="1" x14ac:dyDescent="0.3">
      <c r="G1277" s="35"/>
      <c r="H1277" s="40"/>
      <c r="I1277" s="40"/>
    </row>
    <row r="1278" spans="7:9" s="3" customFormat="1" x14ac:dyDescent="0.3">
      <c r="G1278" s="35"/>
      <c r="H1278" s="40"/>
      <c r="I1278" s="40"/>
    </row>
    <row r="1279" spans="7:9" s="3" customFormat="1" x14ac:dyDescent="0.3">
      <c r="G1279" s="35"/>
      <c r="H1279" s="40"/>
      <c r="I1279" s="40"/>
    </row>
    <row r="1280" spans="7:9" s="3" customFormat="1" x14ac:dyDescent="0.3">
      <c r="G1280" s="35"/>
      <c r="H1280" s="40"/>
      <c r="I1280" s="40"/>
    </row>
    <row r="1281" spans="7:9" s="3" customFormat="1" x14ac:dyDescent="0.3">
      <c r="G1281" s="35"/>
      <c r="H1281" s="40"/>
      <c r="I1281" s="40"/>
    </row>
    <row r="1282" spans="7:9" s="3" customFormat="1" x14ac:dyDescent="0.3">
      <c r="G1282" s="35"/>
      <c r="H1282" s="40"/>
      <c r="I1282" s="40"/>
    </row>
    <row r="1283" spans="7:9" s="3" customFormat="1" x14ac:dyDescent="0.3">
      <c r="G1283" s="35"/>
      <c r="H1283" s="40"/>
      <c r="I1283" s="40"/>
    </row>
    <row r="1284" spans="7:9" s="3" customFormat="1" x14ac:dyDescent="0.3">
      <c r="G1284" s="35"/>
      <c r="H1284" s="40"/>
      <c r="I1284" s="40"/>
    </row>
    <row r="1285" spans="7:9" s="3" customFormat="1" x14ac:dyDescent="0.3">
      <c r="G1285" s="35"/>
      <c r="H1285" s="40"/>
      <c r="I1285" s="40"/>
    </row>
    <row r="1286" spans="7:9" s="3" customFormat="1" x14ac:dyDescent="0.3">
      <c r="G1286" s="35"/>
      <c r="H1286" s="40"/>
      <c r="I1286" s="40"/>
    </row>
    <row r="1287" spans="7:9" s="3" customFormat="1" x14ac:dyDescent="0.3">
      <c r="G1287" s="35"/>
      <c r="H1287" s="40"/>
      <c r="I1287" s="40"/>
    </row>
    <row r="1288" spans="7:9" s="3" customFormat="1" x14ac:dyDescent="0.3">
      <c r="G1288" s="35"/>
      <c r="H1288" s="40"/>
      <c r="I1288" s="40"/>
    </row>
    <row r="1289" spans="7:9" s="3" customFormat="1" x14ac:dyDescent="0.3">
      <c r="G1289" s="35"/>
      <c r="H1289" s="40"/>
      <c r="I1289" s="40"/>
    </row>
    <row r="1290" spans="7:9" s="3" customFormat="1" x14ac:dyDescent="0.3">
      <c r="G1290" s="35"/>
      <c r="H1290" s="40"/>
      <c r="I1290" s="40"/>
    </row>
    <row r="1291" spans="7:9" s="3" customFormat="1" x14ac:dyDescent="0.3">
      <c r="G1291" s="35"/>
      <c r="H1291" s="40"/>
      <c r="I1291" s="40"/>
    </row>
    <row r="1292" spans="7:9" s="3" customFormat="1" x14ac:dyDescent="0.3">
      <c r="G1292" s="35"/>
      <c r="H1292" s="40"/>
      <c r="I1292" s="40"/>
    </row>
    <row r="1293" spans="7:9" s="3" customFormat="1" x14ac:dyDescent="0.3">
      <c r="G1293" s="35"/>
      <c r="H1293" s="40"/>
      <c r="I1293" s="40"/>
    </row>
    <row r="1294" spans="7:9" s="3" customFormat="1" x14ac:dyDescent="0.3">
      <c r="G1294" s="35"/>
      <c r="H1294" s="40"/>
      <c r="I1294" s="40"/>
    </row>
    <row r="1295" spans="7:9" s="3" customFormat="1" x14ac:dyDescent="0.3">
      <c r="G1295" s="35"/>
      <c r="H1295" s="40"/>
      <c r="I1295" s="40"/>
    </row>
    <row r="1296" spans="7:9" s="3" customFormat="1" x14ac:dyDescent="0.3">
      <c r="G1296" s="35"/>
      <c r="H1296" s="40"/>
      <c r="I1296" s="40"/>
    </row>
    <row r="1297" spans="7:9" s="3" customFormat="1" x14ac:dyDescent="0.3">
      <c r="G1297" s="35"/>
      <c r="H1297" s="40"/>
      <c r="I1297" s="40"/>
    </row>
    <row r="1298" spans="7:9" s="3" customFormat="1" x14ac:dyDescent="0.3">
      <c r="G1298" s="35"/>
      <c r="H1298" s="40"/>
      <c r="I1298" s="40"/>
    </row>
    <row r="1299" spans="7:9" s="3" customFormat="1" x14ac:dyDescent="0.3">
      <c r="G1299" s="35"/>
      <c r="H1299" s="40"/>
      <c r="I1299" s="40"/>
    </row>
    <row r="1300" spans="7:9" s="3" customFormat="1" x14ac:dyDescent="0.3">
      <c r="G1300" s="35"/>
      <c r="H1300" s="40"/>
      <c r="I1300" s="40"/>
    </row>
    <row r="1301" spans="7:9" s="3" customFormat="1" x14ac:dyDescent="0.3">
      <c r="G1301" s="35"/>
      <c r="H1301" s="40"/>
      <c r="I1301" s="40"/>
    </row>
    <row r="1302" spans="7:9" s="3" customFormat="1" x14ac:dyDescent="0.3">
      <c r="G1302" s="35"/>
      <c r="H1302" s="40"/>
      <c r="I1302" s="40"/>
    </row>
    <row r="1303" spans="7:9" s="3" customFormat="1" x14ac:dyDescent="0.3">
      <c r="G1303" s="35"/>
      <c r="H1303" s="40"/>
      <c r="I1303" s="40"/>
    </row>
    <row r="1304" spans="7:9" s="3" customFormat="1" x14ac:dyDescent="0.3">
      <c r="G1304" s="35"/>
      <c r="H1304" s="40"/>
      <c r="I1304" s="40"/>
    </row>
    <row r="1305" spans="7:9" s="3" customFormat="1" x14ac:dyDescent="0.3">
      <c r="G1305" s="35"/>
      <c r="H1305" s="40"/>
      <c r="I1305" s="40"/>
    </row>
    <row r="1306" spans="7:9" s="3" customFormat="1" x14ac:dyDescent="0.3">
      <c r="G1306" s="35"/>
      <c r="H1306" s="40"/>
      <c r="I1306" s="40"/>
    </row>
    <row r="1307" spans="7:9" s="3" customFormat="1" x14ac:dyDescent="0.3">
      <c r="G1307" s="35"/>
      <c r="H1307" s="40"/>
      <c r="I1307" s="40"/>
    </row>
    <row r="1308" spans="7:9" s="3" customFormat="1" x14ac:dyDescent="0.3">
      <c r="G1308" s="35"/>
      <c r="H1308" s="40"/>
      <c r="I1308" s="40"/>
    </row>
    <row r="1309" spans="7:9" s="3" customFormat="1" x14ac:dyDescent="0.3">
      <c r="G1309" s="35"/>
      <c r="H1309" s="40"/>
      <c r="I1309" s="40"/>
    </row>
    <row r="1310" spans="7:9" s="3" customFormat="1" x14ac:dyDescent="0.3">
      <c r="G1310" s="35"/>
      <c r="H1310" s="40"/>
      <c r="I1310" s="40"/>
    </row>
    <row r="1311" spans="7:9" s="3" customFormat="1" x14ac:dyDescent="0.3">
      <c r="G1311" s="35"/>
      <c r="H1311" s="40"/>
      <c r="I1311" s="40"/>
    </row>
    <row r="1312" spans="7:9" s="3" customFormat="1" x14ac:dyDescent="0.3">
      <c r="G1312" s="35"/>
      <c r="H1312" s="40"/>
      <c r="I1312" s="40"/>
    </row>
    <row r="1313" spans="7:9" s="3" customFormat="1" x14ac:dyDescent="0.3">
      <c r="G1313" s="35"/>
      <c r="H1313" s="40"/>
      <c r="I1313" s="40"/>
    </row>
  </sheetData>
  <sheetProtection algorithmName="SHA-512" hashValue="KcDa1PAseA/nHRL/CuVlDMfsSe41cWH/NL6dp+zhFZHfeLqR9mueqAcr03JorKdSrsUV4PFL+0rF7sdJpMwyDw==" saltValue="bn2BphZ1Sn5BHCPg9+gMgQ==" spinCount="100000" sheet="1" objects="1" scenarios="1" formatCells="0"/>
  <sortState xmlns:xlrd2="http://schemas.microsoft.com/office/spreadsheetml/2017/richdata2" ref="B20:O60">
    <sortCondition ref="B20:B60"/>
  </sortState>
  <mergeCells count="16">
    <mergeCell ref="K13:L13"/>
    <mergeCell ref="K12:L12"/>
    <mergeCell ref="K11:L11"/>
    <mergeCell ref="K10:L10"/>
    <mergeCell ref="E10:F10"/>
    <mergeCell ref="E11:F11"/>
    <mergeCell ref="E12:F12"/>
    <mergeCell ref="E13:F13"/>
    <mergeCell ref="G13:H13"/>
    <mergeCell ref="G10:H10"/>
    <mergeCell ref="I10:J10"/>
    <mergeCell ref="G11:H11"/>
    <mergeCell ref="I11:J11"/>
    <mergeCell ref="G12:H12"/>
    <mergeCell ref="I12:J12"/>
    <mergeCell ref="I13:J13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2E7B-452C-477A-ACC1-BEA25B1EE2DF}">
  <dimension ref="A1:FY46"/>
  <sheetViews>
    <sheetView topLeftCell="A30" workbookViewId="0">
      <selection activeCell="A46" sqref="A2:XFD46"/>
    </sheetView>
  </sheetViews>
  <sheetFormatPr defaultRowHeight="12.9" x14ac:dyDescent="0.3"/>
  <sheetData>
    <row r="1" spans="1:181" x14ac:dyDescent="0.3">
      <c r="A1" s="71" t="s">
        <v>93</v>
      </c>
      <c r="B1" s="71" t="s">
        <v>94</v>
      </c>
      <c r="C1" s="71" t="s">
        <v>95</v>
      </c>
      <c r="D1" s="71" t="s">
        <v>96</v>
      </c>
      <c r="E1" s="71" t="s">
        <v>97</v>
      </c>
      <c r="F1" s="71" t="s">
        <v>98</v>
      </c>
      <c r="G1" s="71" t="s">
        <v>99</v>
      </c>
      <c r="H1" s="71" t="s">
        <v>100</v>
      </c>
      <c r="I1" s="71" t="s">
        <v>101</v>
      </c>
      <c r="J1" s="71" t="s">
        <v>81</v>
      </c>
      <c r="K1" s="71" t="s">
        <v>102</v>
      </c>
      <c r="L1" s="71" t="s">
        <v>103</v>
      </c>
      <c r="M1" s="71" t="s">
        <v>104</v>
      </c>
      <c r="N1" s="71" t="s">
        <v>105</v>
      </c>
      <c r="O1" s="71" t="s">
        <v>106</v>
      </c>
      <c r="P1" s="71" t="s">
        <v>107</v>
      </c>
      <c r="Q1" s="71" t="s">
        <v>108</v>
      </c>
      <c r="R1" s="71" t="s">
        <v>109</v>
      </c>
      <c r="S1" s="71" t="s">
        <v>110</v>
      </c>
      <c r="T1" s="71" t="s">
        <v>111</v>
      </c>
      <c r="U1" s="71" t="s">
        <v>112</v>
      </c>
      <c r="V1" s="71" t="s">
        <v>113</v>
      </c>
      <c r="W1" s="71" t="s">
        <v>114</v>
      </c>
      <c r="X1" s="71" t="s">
        <v>115</v>
      </c>
      <c r="Y1" s="71" t="s">
        <v>116</v>
      </c>
      <c r="Z1" s="71" t="s">
        <v>117</v>
      </c>
      <c r="AA1" s="71" t="s">
        <v>118</v>
      </c>
      <c r="AB1" s="71" t="s">
        <v>119</v>
      </c>
      <c r="AC1" s="71" t="s">
        <v>120</v>
      </c>
      <c r="AD1" s="71" t="s">
        <v>121</v>
      </c>
      <c r="AE1" s="71" t="s">
        <v>122</v>
      </c>
      <c r="AF1" s="71" t="s">
        <v>123</v>
      </c>
      <c r="AG1" s="71" t="s">
        <v>124</v>
      </c>
      <c r="AH1" s="71" t="s">
        <v>125</v>
      </c>
      <c r="AI1" s="71" t="s">
        <v>126</v>
      </c>
      <c r="AJ1" s="71" t="s">
        <v>127</v>
      </c>
      <c r="AK1" s="71" t="s">
        <v>128</v>
      </c>
      <c r="AL1" s="71" t="s">
        <v>129</v>
      </c>
      <c r="AM1" s="71" t="s">
        <v>130</v>
      </c>
      <c r="AN1" s="71" t="s">
        <v>131</v>
      </c>
      <c r="AO1" s="71" t="s">
        <v>132</v>
      </c>
      <c r="AP1" s="71" t="s">
        <v>133</v>
      </c>
      <c r="AQ1" s="71" t="s">
        <v>134</v>
      </c>
      <c r="AR1" s="71" t="s">
        <v>135</v>
      </c>
      <c r="AS1" s="71" t="s">
        <v>136</v>
      </c>
      <c r="AT1" s="71" t="s">
        <v>137</v>
      </c>
      <c r="AU1" s="71" t="s">
        <v>138</v>
      </c>
      <c r="AV1" s="71" t="s">
        <v>139</v>
      </c>
      <c r="AW1" s="71" t="s">
        <v>140</v>
      </c>
      <c r="AX1" s="71" t="s">
        <v>141</v>
      </c>
      <c r="AY1" s="71" t="s">
        <v>142</v>
      </c>
      <c r="AZ1" s="71" t="s">
        <v>143</v>
      </c>
      <c r="BA1" s="71" t="s">
        <v>144</v>
      </c>
      <c r="BB1" s="71" t="s">
        <v>145</v>
      </c>
      <c r="BC1" s="71" t="s">
        <v>146</v>
      </c>
      <c r="BD1" s="71" t="s">
        <v>147</v>
      </c>
      <c r="BE1" s="71" t="s">
        <v>148</v>
      </c>
      <c r="BF1" s="71" t="s">
        <v>149</v>
      </c>
      <c r="BG1" s="71" t="s">
        <v>150</v>
      </c>
      <c r="BH1" s="71" t="s">
        <v>151</v>
      </c>
      <c r="BI1" s="71" t="s">
        <v>152</v>
      </c>
      <c r="BJ1" s="71" t="s">
        <v>153</v>
      </c>
      <c r="BK1" s="71" t="s">
        <v>154</v>
      </c>
      <c r="BL1" s="71" t="s">
        <v>155</v>
      </c>
      <c r="BM1" s="71" t="s">
        <v>156</v>
      </c>
      <c r="BN1" s="71" t="s">
        <v>157</v>
      </c>
      <c r="BO1" s="71" t="s">
        <v>158</v>
      </c>
      <c r="BP1" s="71" t="s">
        <v>159</v>
      </c>
      <c r="BQ1" s="71" t="s">
        <v>160</v>
      </c>
      <c r="BR1" s="71" t="s">
        <v>161</v>
      </c>
      <c r="BS1" s="71" t="s">
        <v>162</v>
      </c>
      <c r="BT1" s="71" t="s">
        <v>163</v>
      </c>
      <c r="BU1" s="71" t="s">
        <v>164</v>
      </c>
      <c r="BV1" s="71" t="s">
        <v>165</v>
      </c>
      <c r="BW1" s="71" t="s">
        <v>166</v>
      </c>
      <c r="BX1" s="71" t="s">
        <v>167</v>
      </c>
      <c r="BY1" s="71" t="s">
        <v>168</v>
      </c>
      <c r="BZ1" s="71" t="s">
        <v>169</v>
      </c>
      <c r="CA1" s="71" t="s">
        <v>170</v>
      </c>
      <c r="CB1" s="71" t="s">
        <v>171</v>
      </c>
      <c r="CC1" s="71" t="s">
        <v>172</v>
      </c>
      <c r="CD1" s="71" t="s">
        <v>173</v>
      </c>
      <c r="CE1" s="71" t="s">
        <v>174</v>
      </c>
      <c r="CF1" s="71" t="s">
        <v>175</v>
      </c>
      <c r="CG1" s="71" t="s">
        <v>176</v>
      </c>
      <c r="CH1" s="71" t="s">
        <v>177</v>
      </c>
      <c r="CI1" s="71" t="s">
        <v>178</v>
      </c>
      <c r="CJ1" s="71" t="s">
        <v>179</v>
      </c>
      <c r="CK1" s="71" t="s">
        <v>180</v>
      </c>
      <c r="CL1" s="71" t="s">
        <v>181</v>
      </c>
      <c r="CM1" s="71" t="s">
        <v>182</v>
      </c>
      <c r="CN1" s="71" t="s">
        <v>183</v>
      </c>
      <c r="CO1" s="71" t="s">
        <v>184</v>
      </c>
      <c r="CP1" s="71" t="s">
        <v>185</v>
      </c>
      <c r="CQ1" s="71" t="s">
        <v>186</v>
      </c>
      <c r="CR1" s="71" t="s">
        <v>187</v>
      </c>
      <c r="CS1" s="71" t="s">
        <v>188</v>
      </c>
      <c r="CT1" s="71" t="s">
        <v>189</v>
      </c>
      <c r="CU1" s="71" t="s">
        <v>190</v>
      </c>
      <c r="CV1" s="71" t="s">
        <v>191</v>
      </c>
      <c r="CW1" s="71" t="s">
        <v>192</v>
      </c>
      <c r="CX1" s="71" t="s">
        <v>193</v>
      </c>
      <c r="CY1" s="71" t="s">
        <v>194</v>
      </c>
      <c r="CZ1" s="71" t="s">
        <v>195</v>
      </c>
      <c r="DA1" s="71" t="s">
        <v>196</v>
      </c>
      <c r="DB1" s="71" t="s">
        <v>197</v>
      </c>
      <c r="DC1" s="71" t="s">
        <v>198</v>
      </c>
      <c r="DD1" s="71" t="s">
        <v>199</v>
      </c>
      <c r="DE1" s="71" t="s">
        <v>200</v>
      </c>
      <c r="DF1" s="71" t="s">
        <v>201</v>
      </c>
      <c r="DG1" s="71" t="s">
        <v>202</v>
      </c>
      <c r="DH1" s="71" t="s">
        <v>203</v>
      </c>
      <c r="DI1" s="71" t="s">
        <v>204</v>
      </c>
      <c r="DJ1" s="71" t="s">
        <v>205</v>
      </c>
      <c r="DK1" s="71" t="s">
        <v>206</v>
      </c>
      <c r="DL1" s="71" t="s">
        <v>207</v>
      </c>
      <c r="DM1" s="71" t="s">
        <v>208</v>
      </c>
      <c r="DN1" s="71" t="s">
        <v>209</v>
      </c>
      <c r="DO1" s="71" t="s">
        <v>210</v>
      </c>
      <c r="DP1" s="71" t="s">
        <v>211</v>
      </c>
      <c r="DQ1" s="71" t="s">
        <v>212</v>
      </c>
      <c r="DR1" s="71" t="s">
        <v>213</v>
      </c>
      <c r="DS1" s="71" t="s">
        <v>214</v>
      </c>
      <c r="DT1" s="71" t="s">
        <v>215</v>
      </c>
      <c r="DU1" s="71" t="s">
        <v>216</v>
      </c>
      <c r="DV1" s="71" t="s">
        <v>217</v>
      </c>
      <c r="DW1" s="71" t="s">
        <v>218</v>
      </c>
      <c r="DX1" s="71" t="s">
        <v>219</v>
      </c>
      <c r="DY1" s="71" t="s">
        <v>220</v>
      </c>
      <c r="DZ1" s="71" t="s">
        <v>221</v>
      </c>
      <c r="EA1" s="71" t="s">
        <v>222</v>
      </c>
      <c r="EB1" s="71" t="s">
        <v>223</v>
      </c>
      <c r="EC1" s="71" t="s">
        <v>224</v>
      </c>
      <c r="ED1" s="71" t="s">
        <v>225</v>
      </c>
      <c r="EE1" s="71" t="s">
        <v>226</v>
      </c>
      <c r="EF1" s="71" t="s">
        <v>227</v>
      </c>
      <c r="EG1" s="71" t="s">
        <v>228</v>
      </c>
      <c r="EH1" s="71" t="s">
        <v>229</v>
      </c>
      <c r="EI1" s="71" t="s">
        <v>230</v>
      </c>
      <c r="EJ1" s="71" t="s">
        <v>231</v>
      </c>
      <c r="EK1" s="71" t="s">
        <v>232</v>
      </c>
      <c r="EL1" s="71" t="s">
        <v>233</v>
      </c>
      <c r="EM1" s="71" t="s">
        <v>234</v>
      </c>
      <c r="EN1" s="71" t="s">
        <v>235</v>
      </c>
      <c r="EO1" s="71" t="s">
        <v>236</v>
      </c>
      <c r="EP1" s="71" t="s">
        <v>237</v>
      </c>
      <c r="EQ1" s="71" t="s">
        <v>238</v>
      </c>
      <c r="ER1" s="71" t="s">
        <v>239</v>
      </c>
      <c r="ES1" s="71" t="s">
        <v>240</v>
      </c>
      <c r="ET1" s="71" t="s">
        <v>241</v>
      </c>
      <c r="EU1" s="71" t="s">
        <v>242</v>
      </c>
      <c r="EV1" s="71" t="s">
        <v>243</v>
      </c>
      <c r="EW1" s="71" t="s">
        <v>244</v>
      </c>
      <c r="EX1" s="71" t="s">
        <v>245</v>
      </c>
      <c r="EY1" s="71" t="s">
        <v>246</v>
      </c>
      <c r="EZ1" s="71" t="s">
        <v>247</v>
      </c>
      <c r="FA1" s="71" t="s">
        <v>248</v>
      </c>
      <c r="FB1" s="71" t="s">
        <v>249</v>
      </c>
      <c r="FC1" s="71" t="s">
        <v>250</v>
      </c>
      <c r="FD1" s="71" t="s">
        <v>251</v>
      </c>
      <c r="FE1" s="71" t="s">
        <v>252</v>
      </c>
      <c r="FF1" s="71" t="s">
        <v>253</v>
      </c>
      <c r="FG1" s="71" t="s">
        <v>254</v>
      </c>
      <c r="FH1" s="71" t="s">
        <v>255</v>
      </c>
      <c r="FI1" s="71" t="s">
        <v>256</v>
      </c>
      <c r="FJ1" s="71" t="s">
        <v>257</v>
      </c>
      <c r="FK1" s="71" t="s">
        <v>258</v>
      </c>
      <c r="FL1" s="71" t="s">
        <v>259</v>
      </c>
      <c r="FM1" s="71" t="s">
        <v>260</v>
      </c>
      <c r="FN1" s="71" t="s">
        <v>261</v>
      </c>
      <c r="FO1" s="71" t="s">
        <v>262</v>
      </c>
      <c r="FP1" s="71" t="s">
        <v>263</v>
      </c>
      <c r="FQ1" s="71" t="s">
        <v>264</v>
      </c>
      <c r="FR1" s="71" t="s">
        <v>265</v>
      </c>
      <c r="FS1" s="71" t="s">
        <v>266</v>
      </c>
      <c r="FT1" s="71" t="s">
        <v>267</v>
      </c>
      <c r="FU1" s="71" t="s">
        <v>268</v>
      </c>
      <c r="FV1" s="71" t="s">
        <v>269</v>
      </c>
      <c r="FW1" s="71" t="s">
        <v>270</v>
      </c>
      <c r="FX1" s="71" t="s">
        <v>271</v>
      </c>
      <c r="FY1" s="71" t="s">
        <v>272</v>
      </c>
    </row>
    <row r="2" spans="1:181" x14ac:dyDescent="0.3">
      <c r="A2" s="71" t="s">
        <v>273</v>
      </c>
      <c r="B2" s="71">
        <v>2067</v>
      </c>
      <c r="C2" s="71" t="s">
        <v>496</v>
      </c>
      <c r="D2" s="71" t="s">
        <v>497</v>
      </c>
      <c r="E2" s="71" t="s">
        <v>498</v>
      </c>
      <c r="F2" s="71" t="s">
        <v>499</v>
      </c>
      <c r="G2" s="71" t="s">
        <v>500</v>
      </c>
      <c r="H2" s="71" t="s">
        <v>501</v>
      </c>
      <c r="I2" s="71">
        <v>1994</v>
      </c>
      <c r="J2" s="71" t="s">
        <v>502</v>
      </c>
      <c r="K2" s="71"/>
      <c r="L2" s="71"/>
      <c r="M2" s="71"/>
      <c r="N2" s="71" t="s">
        <v>384</v>
      </c>
      <c r="O2" s="71" t="s">
        <v>436</v>
      </c>
      <c r="P2" s="71" t="s">
        <v>280</v>
      </c>
      <c r="Q2" s="71">
        <v>170</v>
      </c>
      <c r="R2" s="71" t="s">
        <v>503</v>
      </c>
      <c r="S2" s="71">
        <v>12.993</v>
      </c>
      <c r="T2" s="71">
        <v>11.563000000000001</v>
      </c>
      <c r="U2" s="71">
        <v>2.7069999999999999</v>
      </c>
      <c r="V2" s="71">
        <v>4.1500000000000004</v>
      </c>
      <c r="W2" s="71">
        <v>5884</v>
      </c>
      <c r="X2" s="71">
        <v>129.80000000000001</v>
      </c>
      <c r="Y2" s="71">
        <v>0</v>
      </c>
      <c r="Z2" s="71">
        <v>535.5</v>
      </c>
      <c r="AA2" s="71">
        <v>1.0002</v>
      </c>
      <c r="AB2" s="71">
        <v>599.9</v>
      </c>
      <c r="AC2" s="71">
        <v>1.2362</v>
      </c>
      <c r="AD2" s="71">
        <v>485.4</v>
      </c>
      <c r="AE2" s="71">
        <v>815.8</v>
      </c>
      <c r="AF2" s="71">
        <v>684.6</v>
      </c>
      <c r="AG2" s="71">
        <v>618.6</v>
      </c>
      <c r="AH2" s="71">
        <v>583</v>
      </c>
      <c r="AI2" s="71">
        <v>560.9</v>
      </c>
      <c r="AJ2" s="71">
        <v>542.5</v>
      </c>
      <c r="AK2" s="71">
        <v>511.7</v>
      </c>
      <c r="AL2" s="71">
        <v>0</v>
      </c>
      <c r="AM2" s="71">
        <v>0</v>
      </c>
      <c r="AN2" s="71">
        <v>0</v>
      </c>
      <c r="AO2" s="71">
        <v>0</v>
      </c>
      <c r="AP2" s="71">
        <v>0</v>
      </c>
      <c r="AQ2" s="71">
        <v>0</v>
      </c>
      <c r="AR2" s="71">
        <v>0</v>
      </c>
      <c r="AS2" s="71">
        <v>628.4</v>
      </c>
      <c r="AT2" s="71">
        <v>540.20000000000005</v>
      </c>
      <c r="AU2" s="71">
        <v>499.2</v>
      </c>
      <c r="AV2" s="71">
        <v>475.5</v>
      </c>
      <c r="AW2" s="71">
        <v>458.8</v>
      </c>
      <c r="AX2" s="71">
        <v>444.8</v>
      </c>
      <c r="AY2" s="71">
        <v>423.7</v>
      </c>
      <c r="AZ2" s="71">
        <v>0</v>
      </c>
      <c r="BA2" s="71">
        <v>0</v>
      </c>
      <c r="BB2" s="71">
        <v>0</v>
      </c>
      <c r="BC2" s="71">
        <v>0</v>
      </c>
      <c r="BD2" s="71">
        <v>0</v>
      </c>
      <c r="BE2" s="71">
        <v>0</v>
      </c>
      <c r="BF2" s="71">
        <v>0</v>
      </c>
      <c r="BG2" s="71">
        <v>816.4</v>
      </c>
      <c r="BH2" s="71">
        <v>644.6</v>
      </c>
      <c r="BI2" s="71">
        <v>559.20000000000005</v>
      </c>
      <c r="BJ2" s="71">
        <v>508.1</v>
      </c>
      <c r="BK2" s="71">
        <v>476.9</v>
      </c>
      <c r="BL2" s="71">
        <v>449.4</v>
      </c>
      <c r="BM2" s="71">
        <v>403.3</v>
      </c>
      <c r="BN2" s="71">
        <v>41.8</v>
      </c>
      <c r="BO2" s="71">
        <v>40</v>
      </c>
      <c r="BP2" s="71">
        <v>39.4</v>
      </c>
      <c r="BQ2" s="71">
        <v>39</v>
      </c>
      <c r="BR2" s="71">
        <v>39</v>
      </c>
      <c r="BS2" s="71">
        <v>39.299999999999997</v>
      </c>
      <c r="BT2" s="71">
        <v>40.200000000000003</v>
      </c>
      <c r="BU2" s="71">
        <v>142.1</v>
      </c>
      <c r="BV2" s="71">
        <v>145.1</v>
      </c>
      <c r="BW2" s="71">
        <v>150.1</v>
      </c>
      <c r="BX2" s="71">
        <v>151.4</v>
      </c>
      <c r="BY2" s="71">
        <v>149.80000000000001</v>
      </c>
      <c r="BZ2" s="71">
        <v>147.69999999999999</v>
      </c>
      <c r="CA2" s="71">
        <v>146.19999999999999</v>
      </c>
      <c r="CB2" s="71">
        <v>809.8</v>
      </c>
      <c r="CC2" s="71">
        <v>720.4</v>
      </c>
      <c r="CD2" s="71">
        <v>683.8</v>
      </c>
      <c r="CE2" s="71">
        <v>665.5</v>
      </c>
      <c r="CF2" s="71">
        <v>656.8</v>
      </c>
      <c r="CG2" s="71">
        <v>653.6</v>
      </c>
      <c r="CH2" s="71">
        <v>661.8</v>
      </c>
      <c r="CI2" s="71">
        <v>537.5</v>
      </c>
      <c r="CJ2" s="71">
        <v>489.9</v>
      </c>
      <c r="CK2" s="71">
        <v>471</v>
      </c>
      <c r="CL2" s="71">
        <v>461.5</v>
      </c>
      <c r="CM2" s="71">
        <v>456.1</v>
      </c>
      <c r="CN2" s="71">
        <v>453</v>
      </c>
      <c r="CO2" s="71">
        <v>452.7</v>
      </c>
      <c r="CP2" s="71">
        <v>510.5</v>
      </c>
      <c r="CQ2" s="71">
        <v>469.9</v>
      </c>
      <c r="CR2" s="71">
        <v>454.4</v>
      </c>
      <c r="CS2" s="71">
        <v>445.9</v>
      </c>
      <c r="CT2" s="71">
        <v>440.5</v>
      </c>
      <c r="CU2" s="71">
        <v>436.9</v>
      </c>
      <c r="CV2" s="71">
        <v>434.5</v>
      </c>
      <c r="CW2" s="71">
        <v>490.9</v>
      </c>
      <c r="CX2" s="71">
        <v>452.3</v>
      </c>
      <c r="CY2" s="71">
        <v>436.5</v>
      </c>
      <c r="CZ2" s="71">
        <v>426.1</v>
      </c>
      <c r="DA2" s="71">
        <v>418.7</v>
      </c>
      <c r="DB2" s="71">
        <v>413</v>
      </c>
      <c r="DC2" s="71">
        <v>406.1</v>
      </c>
      <c r="DD2" s="71">
        <v>496.1</v>
      </c>
      <c r="DE2" s="71">
        <v>448.9</v>
      </c>
      <c r="DF2" s="71">
        <v>426.6</v>
      </c>
      <c r="DG2" s="71">
        <v>411.2</v>
      </c>
      <c r="DH2" s="71">
        <v>400.2</v>
      </c>
      <c r="DI2" s="71">
        <v>391.4</v>
      </c>
      <c r="DJ2" s="71">
        <v>380.1</v>
      </c>
      <c r="DK2" s="71">
        <v>528.70000000000005</v>
      </c>
      <c r="DL2" s="71">
        <v>456.8</v>
      </c>
      <c r="DM2" s="71">
        <v>431.1</v>
      </c>
      <c r="DN2" s="71">
        <v>413.6</v>
      </c>
      <c r="DO2" s="71">
        <v>394.9</v>
      </c>
      <c r="DP2" s="71">
        <v>378.6</v>
      </c>
      <c r="DQ2" s="71">
        <v>352.5</v>
      </c>
      <c r="DR2" s="71">
        <v>541.6</v>
      </c>
      <c r="DS2" s="71">
        <v>457.8</v>
      </c>
      <c r="DT2" s="71">
        <v>422.8</v>
      </c>
      <c r="DU2" s="71">
        <v>400.6</v>
      </c>
      <c r="DV2" s="71">
        <v>383.1</v>
      </c>
      <c r="DW2" s="71">
        <v>367.3</v>
      </c>
      <c r="DX2" s="71">
        <v>339.8</v>
      </c>
      <c r="DY2" s="71">
        <v>596.9</v>
      </c>
      <c r="DZ2" s="71">
        <v>484.6</v>
      </c>
      <c r="EA2" s="71">
        <v>434.4</v>
      </c>
      <c r="EB2" s="71">
        <v>400.1</v>
      </c>
      <c r="EC2" s="71">
        <v>370.2</v>
      </c>
      <c r="ED2" s="71">
        <v>342.2</v>
      </c>
      <c r="EE2" s="71">
        <v>302.89999999999998</v>
      </c>
      <c r="EF2" s="71">
        <v>711.7</v>
      </c>
      <c r="EG2" s="71">
        <v>561.9</v>
      </c>
      <c r="EH2" s="71">
        <v>479.9</v>
      </c>
      <c r="EI2" s="71">
        <v>434.7</v>
      </c>
      <c r="EJ2" s="71">
        <v>402.7</v>
      </c>
      <c r="EK2" s="71">
        <v>373.5</v>
      </c>
      <c r="EL2" s="71">
        <v>313.2</v>
      </c>
      <c r="EM2" s="71">
        <v>821.8</v>
      </c>
      <c r="EN2" s="71">
        <v>648.9</v>
      </c>
      <c r="EO2" s="71">
        <v>553.4</v>
      </c>
      <c r="EP2" s="71">
        <v>500.6</v>
      </c>
      <c r="EQ2" s="71">
        <v>464.9</v>
      </c>
      <c r="ER2" s="71">
        <v>431.3</v>
      </c>
      <c r="ES2" s="71">
        <v>361.6</v>
      </c>
      <c r="ET2" s="71">
        <v>1.0267999999999999</v>
      </c>
      <c r="EU2" s="71">
        <v>1.2381</v>
      </c>
      <c r="EV2" s="71">
        <v>1.3624000000000001</v>
      </c>
      <c r="EW2" s="71">
        <v>0.79979999999999996</v>
      </c>
      <c r="EX2" s="71">
        <v>1.0037</v>
      </c>
      <c r="EY2" s="71">
        <v>1.1204000000000001</v>
      </c>
      <c r="EZ2" s="71">
        <v>535.5</v>
      </c>
      <c r="FA2" s="71">
        <v>1.1205000000000001</v>
      </c>
      <c r="FB2" s="71">
        <v>1.1374</v>
      </c>
      <c r="FC2" s="71">
        <v>527.5</v>
      </c>
      <c r="FD2" s="71" t="s">
        <v>504</v>
      </c>
      <c r="FE2" s="71">
        <v>10.815</v>
      </c>
      <c r="FF2" s="71">
        <v>6193</v>
      </c>
      <c r="FG2" s="71">
        <v>31.7</v>
      </c>
      <c r="FH2" s="71">
        <v>64.3</v>
      </c>
      <c r="FI2" s="71">
        <v>57.9</v>
      </c>
      <c r="FJ2" s="71">
        <v>0</v>
      </c>
      <c r="FK2" s="71">
        <v>159.5</v>
      </c>
      <c r="FL2" s="71">
        <v>584.29999999999995</v>
      </c>
      <c r="FM2" s="71">
        <v>484.6</v>
      </c>
      <c r="FN2" s="71">
        <v>440.4</v>
      </c>
      <c r="FO2" s="71">
        <v>750.2</v>
      </c>
      <c r="FP2" s="71">
        <v>597.79999999999995</v>
      </c>
      <c r="FQ2" s="71">
        <v>535.5</v>
      </c>
      <c r="FR2" s="71">
        <v>529.6</v>
      </c>
      <c r="FS2" s="71">
        <v>478.9</v>
      </c>
      <c r="FT2" s="71">
        <v>1.1329</v>
      </c>
      <c r="FU2" s="71">
        <v>1.2528999999999999</v>
      </c>
      <c r="FV2" s="71"/>
      <c r="FW2" s="71"/>
      <c r="FX2" s="71"/>
      <c r="FY2" s="71"/>
    </row>
    <row r="3" spans="1:181" x14ac:dyDescent="0.3">
      <c r="A3" s="71" t="s">
        <v>273</v>
      </c>
      <c r="B3" s="71">
        <v>230050</v>
      </c>
      <c r="C3" s="71" t="s">
        <v>440</v>
      </c>
      <c r="D3" s="71" t="s">
        <v>441</v>
      </c>
      <c r="E3" s="71" t="s">
        <v>442</v>
      </c>
      <c r="F3" s="71" t="s">
        <v>28</v>
      </c>
      <c r="G3" s="71" t="s">
        <v>443</v>
      </c>
      <c r="H3" s="71" t="s">
        <v>317</v>
      </c>
      <c r="I3" s="71">
        <v>1992</v>
      </c>
      <c r="J3" s="71" t="s">
        <v>296</v>
      </c>
      <c r="K3" s="71"/>
      <c r="L3" s="71"/>
      <c r="M3" s="71"/>
      <c r="N3" s="71" t="s">
        <v>384</v>
      </c>
      <c r="O3" s="71" t="s">
        <v>385</v>
      </c>
      <c r="P3" s="71" t="s">
        <v>304</v>
      </c>
      <c r="Q3" s="71">
        <v>170</v>
      </c>
      <c r="R3" s="71" t="s">
        <v>444</v>
      </c>
      <c r="S3" s="71">
        <v>7.5090000000000003</v>
      </c>
      <c r="T3" s="71">
        <v>7.0359999999999996</v>
      </c>
      <c r="U3" s="71">
        <v>1.5249999999999999</v>
      </c>
      <c r="V3" s="71">
        <v>2.4900000000000002</v>
      </c>
      <c r="W3" s="71">
        <v>821</v>
      </c>
      <c r="X3" s="71">
        <v>103.8</v>
      </c>
      <c r="Y3" s="71">
        <v>0</v>
      </c>
      <c r="Z3" s="71">
        <v>634.20000000000005</v>
      </c>
      <c r="AA3" s="71">
        <v>0.83440000000000003</v>
      </c>
      <c r="AB3" s="71">
        <v>719.1</v>
      </c>
      <c r="AC3" s="71">
        <v>1.0474000000000001</v>
      </c>
      <c r="AD3" s="71">
        <v>572.79999999999995</v>
      </c>
      <c r="AE3" s="71">
        <v>974.8</v>
      </c>
      <c r="AF3" s="71">
        <v>812.6</v>
      </c>
      <c r="AG3" s="71">
        <v>748.7</v>
      </c>
      <c r="AH3" s="71">
        <v>705.3</v>
      </c>
      <c r="AI3" s="71">
        <v>669.3</v>
      </c>
      <c r="AJ3" s="71">
        <v>638.70000000000005</v>
      </c>
      <c r="AK3" s="71">
        <v>600.29999999999995</v>
      </c>
      <c r="AL3" s="71">
        <v>0</v>
      </c>
      <c r="AM3" s="71">
        <v>0</v>
      </c>
      <c r="AN3" s="71">
        <v>0</v>
      </c>
      <c r="AO3" s="71">
        <v>0</v>
      </c>
      <c r="AP3" s="71">
        <v>0</v>
      </c>
      <c r="AQ3" s="71">
        <v>0</v>
      </c>
      <c r="AR3" s="71">
        <v>0</v>
      </c>
      <c r="AS3" s="71">
        <v>752.7</v>
      </c>
      <c r="AT3" s="71">
        <v>642.79999999999995</v>
      </c>
      <c r="AU3" s="71">
        <v>594.6</v>
      </c>
      <c r="AV3" s="71">
        <v>562.4</v>
      </c>
      <c r="AW3" s="71">
        <v>535.70000000000005</v>
      </c>
      <c r="AX3" s="71">
        <v>515.29999999999995</v>
      </c>
      <c r="AY3" s="71">
        <v>492.5</v>
      </c>
      <c r="AZ3" s="71">
        <v>0</v>
      </c>
      <c r="BA3" s="71">
        <v>0</v>
      </c>
      <c r="BB3" s="71">
        <v>0</v>
      </c>
      <c r="BC3" s="71">
        <v>0</v>
      </c>
      <c r="BD3" s="71">
        <v>0</v>
      </c>
      <c r="BE3" s="71">
        <v>0</v>
      </c>
      <c r="BF3" s="71">
        <v>0</v>
      </c>
      <c r="BG3" s="71">
        <v>971</v>
      </c>
      <c r="BH3" s="71">
        <v>764.2</v>
      </c>
      <c r="BI3" s="71">
        <v>671.6</v>
      </c>
      <c r="BJ3" s="71">
        <v>606.79999999999995</v>
      </c>
      <c r="BK3" s="71">
        <v>560.20000000000005</v>
      </c>
      <c r="BL3" s="71">
        <v>519.20000000000005</v>
      </c>
      <c r="BM3" s="71">
        <v>454.5</v>
      </c>
      <c r="BN3" s="71">
        <v>43</v>
      </c>
      <c r="BO3" s="71">
        <v>40.799999999999997</v>
      </c>
      <c r="BP3" s="71">
        <v>40.6</v>
      </c>
      <c r="BQ3" s="71">
        <v>41</v>
      </c>
      <c r="BR3" s="71">
        <v>42.6</v>
      </c>
      <c r="BS3" s="71">
        <v>43</v>
      </c>
      <c r="BT3" s="71">
        <v>45</v>
      </c>
      <c r="BU3" s="71">
        <v>143.30000000000001</v>
      </c>
      <c r="BV3" s="71">
        <v>147.80000000000001</v>
      </c>
      <c r="BW3" s="71">
        <v>150.5</v>
      </c>
      <c r="BX3" s="71">
        <v>147.5</v>
      </c>
      <c r="BY3" s="71">
        <v>145.1</v>
      </c>
      <c r="BZ3" s="71">
        <v>143.5</v>
      </c>
      <c r="CA3" s="71">
        <v>149</v>
      </c>
      <c r="CB3" s="71">
        <v>1012.1</v>
      </c>
      <c r="CC3" s="71">
        <v>884.2</v>
      </c>
      <c r="CD3" s="71">
        <v>854.2</v>
      </c>
      <c r="CE3" s="71">
        <v>848.7</v>
      </c>
      <c r="CF3" s="71">
        <v>850.1</v>
      </c>
      <c r="CG3" s="71">
        <v>854.4</v>
      </c>
      <c r="CH3" s="71">
        <v>883.9</v>
      </c>
      <c r="CI3" s="71">
        <v>663.9</v>
      </c>
      <c r="CJ3" s="71">
        <v>595.5</v>
      </c>
      <c r="CK3" s="71">
        <v>578.5</v>
      </c>
      <c r="CL3" s="71">
        <v>572</v>
      </c>
      <c r="CM3" s="71">
        <v>568.6</v>
      </c>
      <c r="CN3" s="71">
        <v>567.9</v>
      </c>
      <c r="CO3" s="71">
        <v>576.29999999999995</v>
      </c>
      <c r="CP3" s="71">
        <v>630.9</v>
      </c>
      <c r="CQ3" s="71">
        <v>570.4</v>
      </c>
      <c r="CR3" s="71">
        <v>553.29999999999995</v>
      </c>
      <c r="CS3" s="71">
        <v>544.1</v>
      </c>
      <c r="CT3" s="71">
        <v>538.6</v>
      </c>
      <c r="CU3" s="71">
        <v>535.79999999999995</v>
      </c>
      <c r="CV3" s="71">
        <v>542.70000000000005</v>
      </c>
      <c r="CW3" s="71">
        <v>609.9</v>
      </c>
      <c r="CX3" s="71">
        <v>544.6</v>
      </c>
      <c r="CY3" s="71">
        <v>516.9</v>
      </c>
      <c r="CZ3" s="71">
        <v>502</v>
      </c>
      <c r="DA3" s="71">
        <v>492.4</v>
      </c>
      <c r="DB3" s="71">
        <v>485.9</v>
      </c>
      <c r="DC3" s="71">
        <v>483.7</v>
      </c>
      <c r="DD3" s="71">
        <v>616.6</v>
      </c>
      <c r="DE3" s="71">
        <v>545.4</v>
      </c>
      <c r="DF3" s="71">
        <v>493.4</v>
      </c>
      <c r="DG3" s="71">
        <v>467.9</v>
      </c>
      <c r="DH3" s="71">
        <v>451.5</v>
      </c>
      <c r="DI3" s="71">
        <v>440</v>
      </c>
      <c r="DJ3" s="71">
        <v>428.3</v>
      </c>
      <c r="DK3" s="71">
        <v>606.6</v>
      </c>
      <c r="DL3" s="71">
        <v>534</v>
      </c>
      <c r="DM3" s="71">
        <v>497.3</v>
      </c>
      <c r="DN3" s="71">
        <v>468.2</v>
      </c>
      <c r="DO3" s="71">
        <v>422.2</v>
      </c>
      <c r="DP3" s="71">
        <v>392.8</v>
      </c>
      <c r="DQ3" s="71">
        <v>368.3</v>
      </c>
      <c r="DR3" s="71">
        <v>617.5</v>
      </c>
      <c r="DS3" s="71">
        <v>525.79999999999995</v>
      </c>
      <c r="DT3" s="71">
        <v>477.2</v>
      </c>
      <c r="DU3" s="71">
        <v>443.4</v>
      </c>
      <c r="DV3" s="71">
        <v>414.4</v>
      </c>
      <c r="DW3" s="71">
        <v>389.7</v>
      </c>
      <c r="DX3" s="71">
        <v>342.5</v>
      </c>
      <c r="DY3" s="71">
        <v>683.7</v>
      </c>
      <c r="DZ3" s="71">
        <v>562.5</v>
      </c>
      <c r="EA3" s="71">
        <v>486.7</v>
      </c>
      <c r="EB3" s="71">
        <v>419.5</v>
      </c>
      <c r="EC3" s="71">
        <v>376.4</v>
      </c>
      <c r="ED3" s="71">
        <v>348.3</v>
      </c>
      <c r="EE3" s="71">
        <v>302.60000000000002</v>
      </c>
      <c r="EF3" s="71">
        <v>811.9</v>
      </c>
      <c r="EG3" s="71">
        <v>641.70000000000005</v>
      </c>
      <c r="EH3" s="71">
        <v>557.6</v>
      </c>
      <c r="EI3" s="71">
        <v>486.7</v>
      </c>
      <c r="EJ3" s="71">
        <v>423</v>
      </c>
      <c r="EK3" s="71">
        <v>366.3</v>
      </c>
      <c r="EL3" s="71">
        <v>274.39999999999998</v>
      </c>
      <c r="EM3" s="71">
        <v>937.5</v>
      </c>
      <c r="EN3" s="71">
        <v>741</v>
      </c>
      <c r="EO3" s="71">
        <v>643.1</v>
      </c>
      <c r="EP3" s="71">
        <v>562</v>
      </c>
      <c r="EQ3" s="71">
        <v>488.5</v>
      </c>
      <c r="ER3" s="71">
        <v>423</v>
      </c>
      <c r="ES3" s="71">
        <v>316.8</v>
      </c>
      <c r="ET3" s="71">
        <v>0.8599</v>
      </c>
      <c r="EU3" s="71">
        <v>1.0468999999999999</v>
      </c>
      <c r="EV3" s="71">
        <v>1.1721999999999999</v>
      </c>
      <c r="EW3" s="71">
        <v>0.6714</v>
      </c>
      <c r="EX3" s="71">
        <v>0.8337</v>
      </c>
      <c r="EY3" s="71">
        <v>0.94940000000000002</v>
      </c>
      <c r="EZ3" s="71">
        <v>634.20000000000005</v>
      </c>
      <c r="FA3" s="71">
        <v>0.94599999999999995</v>
      </c>
      <c r="FB3" s="71">
        <v>0.96109999999999995</v>
      </c>
      <c r="FC3" s="71">
        <v>624.29999999999995</v>
      </c>
      <c r="FD3" s="71" t="s">
        <v>445</v>
      </c>
      <c r="FE3" s="71">
        <v>6.6139999999999999</v>
      </c>
      <c r="FF3" s="71">
        <v>1042</v>
      </c>
      <c r="FG3" s="71">
        <v>11.2</v>
      </c>
      <c r="FH3" s="71">
        <v>22.3</v>
      </c>
      <c r="FI3" s="71">
        <v>12.1</v>
      </c>
      <c r="FJ3" s="71">
        <v>0</v>
      </c>
      <c r="FK3" s="71">
        <v>56.2</v>
      </c>
      <c r="FL3" s="71">
        <v>697.8</v>
      </c>
      <c r="FM3" s="71">
        <v>573.1</v>
      </c>
      <c r="FN3" s="71">
        <v>511.9</v>
      </c>
      <c r="FO3" s="71">
        <v>893.7</v>
      </c>
      <c r="FP3" s="71">
        <v>719.7</v>
      </c>
      <c r="FQ3" s="71">
        <v>632</v>
      </c>
      <c r="FR3" s="71">
        <v>644.6</v>
      </c>
      <c r="FS3" s="71">
        <v>544.5</v>
      </c>
      <c r="FT3" s="71">
        <v>0.93079999999999996</v>
      </c>
      <c r="FU3" s="71">
        <v>1.1017999999999999</v>
      </c>
      <c r="FV3" s="71"/>
      <c r="FW3" s="71"/>
      <c r="FX3" s="71"/>
      <c r="FY3" s="71"/>
    </row>
    <row r="4" spans="1:181" x14ac:dyDescent="0.3">
      <c r="A4" s="71" t="s">
        <v>273</v>
      </c>
      <c r="B4" s="71">
        <v>230420</v>
      </c>
      <c r="C4" s="71" t="s">
        <v>484</v>
      </c>
      <c r="D4" s="71" t="s">
        <v>485</v>
      </c>
      <c r="E4" s="71" t="s">
        <v>486</v>
      </c>
      <c r="F4" s="71" t="s">
        <v>38</v>
      </c>
      <c r="G4" s="71" t="s">
        <v>347</v>
      </c>
      <c r="H4" s="71" t="s">
        <v>320</v>
      </c>
      <c r="I4" s="71">
        <v>1999</v>
      </c>
      <c r="J4" s="71" t="s">
        <v>279</v>
      </c>
      <c r="K4" s="71"/>
      <c r="L4" s="71"/>
      <c r="M4" s="71"/>
      <c r="N4" s="71" t="s">
        <v>384</v>
      </c>
      <c r="O4" s="71" t="s">
        <v>385</v>
      </c>
      <c r="P4" s="71" t="s">
        <v>280</v>
      </c>
      <c r="Q4" s="71">
        <v>170</v>
      </c>
      <c r="R4" s="71" t="s">
        <v>487</v>
      </c>
      <c r="S4" s="71">
        <v>9.5</v>
      </c>
      <c r="T4" s="71">
        <v>8.4329999999999998</v>
      </c>
      <c r="U4" s="71">
        <v>2</v>
      </c>
      <c r="V4" s="71">
        <v>3.24</v>
      </c>
      <c r="W4" s="71">
        <v>3167</v>
      </c>
      <c r="X4" s="71">
        <v>116.7</v>
      </c>
      <c r="Y4" s="71">
        <v>0</v>
      </c>
      <c r="Z4" s="71">
        <v>628</v>
      </c>
      <c r="AA4" s="71">
        <v>0.86729999999999996</v>
      </c>
      <c r="AB4" s="71">
        <v>691.8</v>
      </c>
      <c r="AC4" s="71">
        <v>1.0561</v>
      </c>
      <c r="AD4" s="71">
        <v>568.1</v>
      </c>
      <c r="AE4" s="71">
        <v>962.8</v>
      </c>
      <c r="AF4" s="71">
        <v>796.9</v>
      </c>
      <c r="AG4" s="71">
        <v>715.3</v>
      </c>
      <c r="AH4" s="71">
        <v>669.4</v>
      </c>
      <c r="AI4" s="71">
        <v>639.9</v>
      </c>
      <c r="AJ4" s="71">
        <v>621.29999999999995</v>
      </c>
      <c r="AK4" s="71">
        <v>598.9</v>
      </c>
      <c r="AL4" s="71">
        <v>0</v>
      </c>
      <c r="AM4" s="71">
        <v>0</v>
      </c>
      <c r="AN4" s="71">
        <v>0</v>
      </c>
      <c r="AO4" s="71">
        <v>0</v>
      </c>
      <c r="AP4" s="71">
        <v>0</v>
      </c>
      <c r="AQ4" s="71">
        <v>0</v>
      </c>
      <c r="AR4" s="71">
        <v>0</v>
      </c>
      <c r="AS4" s="71">
        <v>743.4</v>
      </c>
      <c r="AT4" s="71">
        <v>633.1</v>
      </c>
      <c r="AU4" s="71">
        <v>583.1</v>
      </c>
      <c r="AV4" s="71">
        <v>554.79999999999995</v>
      </c>
      <c r="AW4" s="71">
        <v>536.20000000000005</v>
      </c>
      <c r="AX4" s="71">
        <v>522.29999999999995</v>
      </c>
      <c r="AY4" s="71">
        <v>502.4</v>
      </c>
      <c r="AZ4" s="71">
        <v>0</v>
      </c>
      <c r="BA4" s="71">
        <v>0</v>
      </c>
      <c r="BB4" s="71">
        <v>0</v>
      </c>
      <c r="BC4" s="71">
        <v>0</v>
      </c>
      <c r="BD4" s="71">
        <v>0</v>
      </c>
      <c r="BE4" s="71">
        <v>0</v>
      </c>
      <c r="BF4" s="71">
        <v>0</v>
      </c>
      <c r="BG4" s="71">
        <v>965.3</v>
      </c>
      <c r="BH4" s="71">
        <v>752.9</v>
      </c>
      <c r="BI4" s="71">
        <v>650.4</v>
      </c>
      <c r="BJ4" s="71">
        <v>590.79999999999995</v>
      </c>
      <c r="BK4" s="71">
        <v>555.5</v>
      </c>
      <c r="BL4" s="71">
        <v>526.20000000000005</v>
      </c>
      <c r="BM4" s="71">
        <v>479.5</v>
      </c>
      <c r="BN4" s="71">
        <v>41.4</v>
      </c>
      <c r="BO4" s="71">
        <v>39.4</v>
      </c>
      <c r="BP4" s="71">
        <v>38.200000000000003</v>
      </c>
      <c r="BQ4" s="71">
        <v>37.6</v>
      </c>
      <c r="BR4" s="71">
        <v>37.6</v>
      </c>
      <c r="BS4" s="71">
        <v>38.200000000000003</v>
      </c>
      <c r="BT4" s="71">
        <v>39.4</v>
      </c>
      <c r="BU4" s="71">
        <v>141.19999999999999</v>
      </c>
      <c r="BV4" s="71">
        <v>148.69999999999999</v>
      </c>
      <c r="BW4" s="71">
        <v>154.1</v>
      </c>
      <c r="BX4" s="71">
        <v>161.9</v>
      </c>
      <c r="BY4" s="71">
        <v>175.4</v>
      </c>
      <c r="BZ4" s="71">
        <v>178.1</v>
      </c>
      <c r="CA4" s="71">
        <v>178.4</v>
      </c>
      <c r="CB4" s="71">
        <v>938.3</v>
      </c>
      <c r="CC4" s="71">
        <v>812</v>
      </c>
      <c r="CD4" s="71">
        <v>768</v>
      </c>
      <c r="CE4" s="71">
        <v>749.9</v>
      </c>
      <c r="CF4" s="71">
        <v>741.7</v>
      </c>
      <c r="CG4" s="71">
        <v>738.4</v>
      </c>
      <c r="CH4" s="71">
        <v>748.2</v>
      </c>
      <c r="CI4" s="71">
        <v>628.79999999999995</v>
      </c>
      <c r="CJ4" s="71">
        <v>563.20000000000005</v>
      </c>
      <c r="CK4" s="71">
        <v>542.6</v>
      </c>
      <c r="CL4" s="71">
        <v>533.4</v>
      </c>
      <c r="CM4" s="71">
        <v>528.4</v>
      </c>
      <c r="CN4" s="71">
        <v>525.29999999999995</v>
      </c>
      <c r="CO4" s="71">
        <v>524.70000000000005</v>
      </c>
      <c r="CP4" s="71">
        <v>603</v>
      </c>
      <c r="CQ4" s="71">
        <v>547.5</v>
      </c>
      <c r="CR4" s="71">
        <v>528.1</v>
      </c>
      <c r="CS4" s="71">
        <v>519.1</v>
      </c>
      <c r="CT4" s="71">
        <v>513.6</v>
      </c>
      <c r="CU4" s="71">
        <v>510</v>
      </c>
      <c r="CV4" s="71">
        <v>507.3</v>
      </c>
      <c r="CW4" s="71">
        <v>587</v>
      </c>
      <c r="CX4" s="71">
        <v>536</v>
      </c>
      <c r="CY4" s="71">
        <v>514</v>
      </c>
      <c r="CZ4" s="71">
        <v>500.9</v>
      </c>
      <c r="DA4" s="71">
        <v>492.6</v>
      </c>
      <c r="DB4" s="71">
        <v>486.6</v>
      </c>
      <c r="DC4" s="71">
        <v>479.8</v>
      </c>
      <c r="DD4" s="71">
        <v>594.4</v>
      </c>
      <c r="DE4" s="71">
        <v>536.1</v>
      </c>
      <c r="DF4" s="71">
        <v>509.1</v>
      </c>
      <c r="DG4" s="71">
        <v>490.7</v>
      </c>
      <c r="DH4" s="71">
        <v>476.3</v>
      </c>
      <c r="DI4" s="71">
        <v>465.6</v>
      </c>
      <c r="DJ4" s="71">
        <v>452.1</v>
      </c>
      <c r="DK4" s="71">
        <v>622.9</v>
      </c>
      <c r="DL4" s="71">
        <v>538.5</v>
      </c>
      <c r="DM4" s="71">
        <v>503.9</v>
      </c>
      <c r="DN4" s="71">
        <v>480</v>
      </c>
      <c r="DO4" s="71">
        <v>464.5</v>
      </c>
      <c r="DP4" s="71">
        <v>452.1</v>
      </c>
      <c r="DQ4" s="71">
        <v>431.5</v>
      </c>
      <c r="DR4" s="71">
        <v>641.79999999999995</v>
      </c>
      <c r="DS4" s="71">
        <v>546.5</v>
      </c>
      <c r="DT4" s="71">
        <v>506.5</v>
      </c>
      <c r="DU4" s="71">
        <v>478.1</v>
      </c>
      <c r="DV4" s="71">
        <v>454.1</v>
      </c>
      <c r="DW4" s="71">
        <v>433.4</v>
      </c>
      <c r="DX4" s="71">
        <v>406.7</v>
      </c>
      <c r="DY4" s="71">
        <v>716</v>
      </c>
      <c r="DZ4" s="71">
        <v>586.4</v>
      </c>
      <c r="EA4" s="71">
        <v>528.1</v>
      </c>
      <c r="EB4" s="71">
        <v>494.3</v>
      </c>
      <c r="EC4" s="71">
        <v>465.5</v>
      </c>
      <c r="ED4" s="71">
        <v>438</v>
      </c>
      <c r="EE4" s="71">
        <v>380.2</v>
      </c>
      <c r="EF4" s="71">
        <v>855</v>
      </c>
      <c r="EG4" s="71">
        <v>677</v>
      </c>
      <c r="EH4" s="71">
        <v>576.9</v>
      </c>
      <c r="EI4" s="71">
        <v>525.4</v>
      </c>
      <c r="EJ4" s="71">
        <v>492.9</v>
      </c>
      <c r="EK4" s="71">
        <v>463.8</v>
      </c>
      <c r="EL4" s="71">
        <v>407.5</v>
      </c>
      <c r="EM4" s="71">
        <v>987.3</v>
      </c>
      <c r="EN4" s="71">
        <v>781.7</v>
      </c>
      <c r="EO4" s="71">
        <v>662.7</v>
      </c>
      <c r="EP4" s="71">
        <v>588.9</v>
      </c>
      <c r="EQ4" s="71">
        <v>538.1</v>
      </c>
      <c r="ER4" s="71">
        <v>504.2</v>
      </c>
      <c r="ES4" s="71">
        <v>449.6</v>
      </c>
      <c r="ET4" s="71">
        <v>0.87180000000000002</v>
      </c>
      <c r="EU4" s="71">
        <v>1.0599000000000001</v>
      </c>
      <c r="EV4" s="71">
        <v>1.1576</v>
      </c>
      <c r="EW4" s="71">
        <v>0.68189999999999995</v>
      </c>
      <c r="EX4" s="71">
        <v>0.87209999999999999</v>
      </c>
      <c r="EY4" s="71">
        <v>0.97160000000000002</v>
      </c>
      <c r="EZ4" s="71">
        <v>628</v>
      </c>
      <c r="FA4" s="71">
        <v>0.95550000000000002</v>
      </c>
      <c r="FB4" s="71">
        <v>0.97540000000000004</v>
      </c>
      <c r="FC4" s="71">
        <v>615.20000000000005</v>
      </c>
      <c r="FD4" s="71" t="s">
        <v>488</v>
      </c>
      <c r="FE4" s="71">
        <v>8.1809999999999992</v>
      </c>
      <c r="FF4" s="71">
        <v>3403</v>
      </c>
      <c r="FG4" s="71">
        <v>18.399999999999999</v>
      </c>
      <c r="FH4" s="71">
        <v>35.9</v>
      </c>
      <c r="FI4" s="71">
        <v>27</v>
      </c>
      <c r="FJ4" s="71">
        <v>61.5</v>
      </c>
      <c r="FK4" s="71">
        <v>0</v>
      </c>
      <c r="FL4" s="71">
        <v>688.2</v>
      </c>
      <c r="FM4" s="71">
        <v>566.1</v>
      </c>
      <c r="FN4" s="71">
        <v>518.29999999999995</v>
      </c>
      <c r="FO4" s="71">
        <v>879.9</v>
      </c>
      <c r="FP4" s="71">
        <v>688</v>
      </c>
      <c r="FQ4" s="71">
        <v>617.5</v>
      </c>
      <c r="FR4" s="71">
        <v>613.1</v>
      </c>
      <c r="FS4" s="71">
        <v>570.6</v>
      </c>
      <c r="FT4" s="71">
        <v>0.97860000000000003</v>
      </c>
      <c r="FU4" s="71">
        <v>1.0516000000000001</v>
      </c>
      <c r="FV4" s="71"/>
      <c r="FW4" s="71"/>
      <c r="FX4" s="71"/>
      <c r="FY4" s="71"/>
    </row>
    <row r="5" spans="1:181" x14ac:dyDescent="0.3">
      <c r="A5" s="71" t="s">
        <v>273</v>
      </c>
      <c r="B5" s="71">
        <v>230470</v>
      </c>
      <c r="C5" s="71" t="s">
        <v>532</v>
      </c>
      <c r="D5" s="71" t="s">
        <v>533</v>
      </c>
      <c r="E5" s="71" t="s">
        <v>534</v>
      </c>
      <c r="F5" s="71" t="s">
        <v>535</v>
      </c>
      <c r="G5" s="71" t="s">
        <v>347</v>
      </c>
      <c r="H5" s="71" t="s">
        <v>536</v>
      </c>
      <c r="I5" s="71">
        <v>1991</v>
      </c>
      <c r="J5" s="71" t="s">
        <v>537</v>
      </c>
      <c r="K5" s="71"/>
      <c r="L5" s="71"/>
      <c r="M5" s="71"/>
      <c r="N5" s="71" t="s">
        <v>384</v>
      </c>
      <c r="O5" s="71" t="s">
        <v>385</v>
      </c>
      <c r="P5" s="71" t="s">
        <v>289</v>
      </c>
      <c r="Q5" s="71">
        <v>170</v>
      </c>
      <c r="R5" s="71" t="s">
        <v>538</v>
      </c>
      <c r="S5" s="71">
        <v>10.311</v>
      </c>
      <c r="T5" s="71">
        <v>8.6059999999999999</v>
      </c>
      <c r="U5" s="71">
        <v>1.859</v>
      </c>
      <c r="V5" s="71">
        <v>3.42</v>
      </c>
      <c r="W5" s="71">
        <v>3863</v>
      </c>
      <c r="X5" s="71">
        <v>110</v>
      </c>
      <c r="Y5" s="71">
        <v>0</v>
      </c>
      <c r="Z5" s="71">
        <v>650</v>
      </c>
      <c r="AA5" s="71">
        <v>0.83599999999999997</v>
      </c>
      <c r="AB5" s="71">
        <v>717.7</v>
      </c>
      <c r="AC5" s="71">
        <v>1.0259</v>
      </c>
      <c r="AD5" s="71">
        <v>584.79999999999995</v>
      </c>
      <c r="AE5" s="71">
        <v>1019.8</v>
      </c>
      <c r="AF5" s="71">
        <v>835.7</v>
      </c>
      <c r="AG5" s="71">
        <v>741.8</v>
      </c>
      <c r="AH5" s="71">
        <v>691.5</v>
      </c>
      <c r="AI5" s="71">
        <v>660.3</v>
      </c>
      <c r="AJ5" s="71">
        <v>641.5</v>
      </c>
      <c r="AK5" s="71">
        <v>623.4</v>
      </c>
      <c r="AL5" s="71">
        <v>0</v>
      </c>
      <c r="AM5" s="71">
        <v>0</v>
      </c>
      <c r="AN5" s="71">
        <v>0</v>
      </c>
      <c r="AO5" s="71">
        <v>0</v>
      </c>
      <c r="AP5" s="71">
        <v>0</v>
      </c>
      <c r="AQ5" s="71">
        <v>0</v>
      </c>
      <c r="AR5" s="71">
        <v>0</v>
      </c>
      <c r="AS5" s="71">
        <v>787.4</v>
      </c>
      <c r="AT5" s="71">
        <v>660.1</v>
      </c>
      <c r="AU5" s="71">
        <v>599.5</v>
      </c>
      <c r="AV5" s="71">
        <v>567.9</v>
      </c>
      <c r="AW5" s="71">
        <v>548.5</v>
      </c>
      <c r="AX5" s="71">
        <v>535.4</v>
      </c>
      <c r="AY5" s="71">
        <v>519.4</v>
      </c>
      <c r="AZ5" s="71">
        <v>0</v>
      </c>
      <c r="BA5" s="71">
        <v>0</v>
      </c>
      <c r="BB5" s="71">
        <v>0</v>
      </c>
      <c r="BC5" s="71">
        <v>0</v>
      </c>
      <c r="BD5" s="71">
        <v>0</v>
      </c>
      <c r="BE5" s="71">
        <v>0</v>
      </c>
      <c r="BF5" s="71">
        <v>0</v>
      </c>
      <c r="BG5" s="71">
        <v>1019.2</v>
      </c>
      <c r="BH5" s="71">
        <v>787.7</v>
      </c>
      <c r="BI5" s="71">
        <v>671.7</v>
      </c>
      <c r="BJ5" s="71">
        <v>606.29999999999995</v>
      </c>
      <c r="BK5" s="71">
        <v>569.1</v>
      </c>
      <c r="BL5" s="71">
        <v>539.29999999999995</v>
      </c>
      <c r="BM5" s="71">
        <v>491.9</v>
      </c>
      <c r="BN5" s="71">
        <v>42</v>
      </c>
      <c r="BO5" s="71">
        <v>40.6</v>
      </c>
      <c r="BP5" s="71">
        <v>39.6</v>
      </c>
      <c r="BQ5" s="71">
        <v>39.4</v>
      </c>
      <c r="BR5" s="71">
        <v>39.4</v>
      </c>
      <c r="BS5" s="71">
        <v>39.9</v>
      </c>
      <c r="BT5" s="71">
        <v>40.799999999999997</v>
      </c>
      <c r="BU5" s="71">
        <v>144.30000000000001</v>
      </c>
      <c r="BV5" s="71">
        <v>150.19999999999999</v>
      </c>
      <c r="BW5" s="71">
        <v>153.80000000000001</v>
      </c>
      <c r="BX5" s="71">
        <v>161</v>
      </c>
      <c r="BY5" s="71">
        <v>175.4</v>
      </c>
      <c r="BZ5" s="71">
        <v>179</v>
      </c>
      <c r="CA5" s="71">
        <v>179</v>
      </c>
      <c r="CB5" s="71">
        <v>1025.4000000000001</v>
      </c>
      <c r="CC5" s="71">
        <v>868.2</v>
      </c>
      <c r="CD5" s="71">
        <v>803.1</v>
      </c>
      <c r="CE5" s="71">
        <v>781.2</v>
      </c>
      <c r="CF5" s="71">
        <v>772.9</v>
      </c>
      <c r="CG5" s="71">
        <v>770.9</v>
      </c>
      <c r="CH5" s="71">
        <v>784.7</v>
      </c>
      <c r="CI5" s="71">
        <v>681.5</v>
      </c>
      <c r="CJ5" s="71">
        <v>590.1</v>
      </c>
      <c r="CK5" s="71">
        <v>554.70000000000005</v>
      </c>
      <c r="CL5" s="71">
        <v>541.5</v>
      </c>
      <c r="CM5" s="71">
        <v>535.1</v>
      </c>
      <c r="CN5" s="71">
        <v>531.9</v>
      </c>
      <c r="CO5" s="71">
        <v>532</v>
      </c>
      <c r="CP5" s="71">
        <v>649.79999999999995</v>
      </c>
      <c r="CQ5" s="71">
        <v>569.29999999999995</v>
      </c>
      <c r="CR5" s="71">
        <v>537.70000000000005</v>
      </c>
      <c r="CS5" s="71">
        <v>524.29999999999995</v>
      </c>
      <c r="CT5" s="71">
        <v>517.9</v>
      </c>
      <c r="CU5" s="71">
        <v>514.1</v>
      </c>
      <c r="CV5" s="71">
        <v>511.9</v>
      </c>
      <c r="CW5" s="71">
        <v>627.6</v>
      </c>
      <c r="CX5" s="71">
        <v>554.79999999999995</v>
      </c>
      <c r="CY5" s="71">
        <v>523.4</v>
      </c>
      <c r="CZ5" s="71">
        <v>506.7</v>
      </c>
      <c r="DA5" s="71">
        <v>496.6</v>
      </c>
      <c r="DB5" s="71">
        <v>490.3</v>
      </c>
      <c r="DC5" s="71">
        <v>483.7</v>
      </c>
      <c r="DD5" s="71">
        <v>634.9</v>
      </c>
      <c r="DE5" s="71">
        <v>556.4</v>
      </c>
      <c r="DF5" s="71">
        <v>520.5</v>
      </c>
      <c r="DG5" s="71">
        <v>499.3</v>
      </c>
      <c r="DH5" s="71">
        <v>484</v>
      </c>
      <c r="DI5" s="71">
        <v>472.4</v>
      </c>
      <c r="DJ5" s="71">
        <v>458.5</v>
      </c>
      <c r="DK5" s="71">
        <v>647.4</v>
      </c>
      <c r="DL5" s="71">
        <v>550.9</v>
      </c>
      <c r="DM5" s="71">
        <v>510.1</v>
      </c>
      <c r="DN5" s="71">
        <v>485.4</v>
      </c>
      <c r="DO5" s="71">
        <v>468</v>
      </c>
      <c r="DP5" s="71">
        <v>457</v>
      </c>
      <c r="DQ5" s="71">
        <v>440.8</v>
      </c>
      <c r="DR5" s="71">
        <v>666.1</v>
      </c>
      <c r="DS5" s="71">
        <v>560.9</v>
      </c>
      <c r="DT5" s="71">
        <v>514.29999999999995</v>
      </c>
      <c r="DU5" s="71">
        <v>485.6</v>
      </c>
      <c r="DV5" s="71">
        <v>463.3</v>
      </c>
      <c r="DW5" s="71">
        <v>444.4</v>
      </c>
      <c r="DX5" s="71">
        <v>419</v>
      </c>
      <c r="DY5" s="71">
        <v>738.3</v>
      </c>
      <c r="DZ5" s="71">
        <v>604.9</v>
      </c>
      <c r="EA5" s="71">
        <v>539.1</v>
      </c>
      <c r="EB5" s="71">
        <v>503.1</v>
      </c>
      <c r="EC5" s="71">
        <v>475.7</v>
      </c>
      <c r="ED5" s="71">
        <v>451.5</v>
      </c>
      <c r="EE5" s="71">
        <v>405.3</v>
      </c>
      <c r="EF5" s="71">
        <v>878.4</v>
      </c>
      <c r="EG5" s="71">
        <v>695.9</v>
      </c>
      <c r="EH5" s="71">
        <v>592</v>
      </c>
      <c r="EI5" s="71">
        <v>534.79999999999995</v>
      </c>
      <c r="EJ5" s="71">
        <v>501.7</v>
      </c>
      <c r="EK5" s="71">
        <v>475.3</v>
      </c>
      <c r="EL5" s="71">
        <v>428</v>
      </c>
      <c r="EM5" s="71">
        <v>1014.2</v>
      </c>
      <c r="EN5" s="71">
        <v>803.2</v>
      </c>
      <c r="EO5" s="71">
        <v>680.5</v>
      </c>
      <c r="EP5" s="71">
        <v>601.79999999999995</v>
      </c>
      <c r="EQ5" s="71">
        <v>547.6</v>
      </c>
      <c r="ER5" s="71">
        <v>512.1</v>
      </c>
      <c r="ES5" s="71">
        <v>462.1</v>
      </c>
      <c r="ET5" s="71">
        <v>0.82899999999999996</v>
      </c>
      <c r="EU5" s="71">
        <v>1.0322</v>
      </c>
      <c r="EV5" s="71">
        <v>1.1264000000000001</v>
      </c>
      <c r="EW5" s="71">
        <v>0.64670000000000005</v>
      </c>
      <c r="EX5" s="71">
        <v>0.84209999999999996</v>
      </c>
      <c r="EY5" s="71">
        <v>0.93840000000000001</v>
      </c>
      <c r="EZ5" s="71">
        <v>650</v>
      </c>
      <c r="FA5" s="71">
        <v>0.92310000000000003</v>
      </c>
      <c r="FB5" s="71">
        <v>0.94510000000000005</v>
      </c>
      <c r="FC5" s="71">
        <v>634.9</v>
      </c>
      <c r="FD5" s="71" t="s">
        <v>539</v>
      </c>
      <c r="FE5" s="71">
        <v>7.9569999999999999</v>
      </c>
      <c r="FF5" s="71">
        <v>4103</v>
      </c>
      <c r="FG5" s="71">
        <v>20.2</v>
      </c>
      <c r="FH5" s="71">
        <v>36.799999999999997</v>
      </c>
      <c r="FI5" s="71">
        <v>25.5</v>
      </c>
      <c r="FJ5" s="71">
        <v>63.6</v>
      </c>
      <c r="FK5" s="71">
        <v>0</v>
      </c>
      <c r="FL5" s="71">
        <v>723.8</v>
      </c>
      <c r="FM5" s="71">
        <v>581.29999999999995</v>
      </c>
      <c r="FN5" s="71">
        <v>532.70000000000005</v>
      </c>
      <c r="FO5" s="71">
        <v>927.8</v>
      </c>
      <c r="FP5" s="71">
        <v>712.5</v>
      </c>
      <c r="FQ5" s="71">
        <v>639.4</v>
      </c>
      <c r="FR5" s="71">
        <v>634.70000000000005</v>
      </c>
      <c r="FS5" s="71">
        <v>586.29999999999995</v>
      </c>
      <c r="FT5" s="71">
        <v>0.94530000000000003</v>
      </c>
      <c r="FU5" s="71">
        <v>1.0234000000000001</v>
      </c>
      <c r="FV5" s="71"/>
      <c r="FW5" s="71"/>
      <c r="FX5" s="71"/>
      <c r="FY5" s="71"/>
    </row>
    <row r="6" spans="1:181" x14ac:dyDescent="0.3">
      <c r="A6" s="71" t="s">
        <v>273</v>
      </c>
      <c r="B6" s="71">
        <v>230370</v>
      </c>
      <c r="C6" s="71" t="s">
        <v>370</v>
      </c>
      <c r="D6" s="71" t="s">
        <v>371</v>
      </c>
      <c r="E6" s="71" t="s">
        <v>372</v>
      </c>
      <c r="F6" s="71" t="s">
        <v>373</v>
      </c>
      <c r="G6" s="71" t="s">
        <v>347</v>
      </c>
      <c r="H6" s="71" t="s">
        <v>374</v>
      </c>
      <c r="I6" s="71">
        <v>1989</v>
      </c>
      <c r="J6" s="71" t="s">
        <v>279</v>
      </c>
      <c r="K6" s="71"/>
      <c r="L6" s="71"/>
      <c r="M6" s="71"/>
      <c r="N6" s="71" t="s">
        <v>384</v>
      </c>
      <c r="O6" s="71" t="s">
        <v>385</v>
      </c>
      <c r="P6" s="71" t="s">
        <v>280</v>
      </c>
      <c r="Q6" s="71">
        <v>170</v>
      </c>
      <c r="R6" s="71" t="s">
        <v>386</v>
      </c>
      <c r="S6" s="71">
        <v>9.4979999999999993</v>
      </c>
      <c r="T6" s="71">
        <v>7.8339999999999996</v>
      </c>
      <c r="U6" s="71">
        <v>1.7350000000000001</v>
      </c>
      <c r="V6" s="71">
        <v>3.25</v>
      </c>
      <c r="W6" s="71">
        <v>2815</v>
      </c>
      <c r="X6" s="71">
        <v>112.4</v>
      </c>
      <c r="Y6" s="71">
        <v>0</v>
      </c>
      <c r="Z6" s="71">
        <v>655.5</v>
      </c>
      <c r="AA6" s="71">
        <v>0.82809999999999995</v>
      </c>
      <c r="AB6" s="71">
        <v>724.5</v>
      </c>
      <c r="AC6" s="71">
        <v>1.0112000000000001</v>
      </c>
      <c r="AD6" s="71">
        <v>593.29999999999995</v>
      </c>
      <c r="AE6" s="71">
        <v>1001.5</v>
      </c>
      <c r="AF6" s="71">
        <v>831.6</v>
      </c>
      <c r="AG6" s="71">
        <v>748</v>
      </c>
      <c r="AH6" s="71">
        <v>700.2</v>
      </c>
      <c r="AI6" s="71">
        <v>671.6</v>
      </c>
      <c r="AJ6" s="71">
        <v>654.29999999999995</v>
      </c>
      <c r="AK6" s="71">
        <v>637.29999999999995</v>
      </c>
      <c r="AL6" s="71">
        <v>0</v>
      </c>
      <c r="AM6" s="71">
        <v>0</v>
      </c>
      <c r="AN6" s="71">
        <v>0</v>
      </c>
      <c r="AO6" s="71">
        <v>0</v>
      </c>
      <c r="AP6" s="71">
        <v>0</v>
      </c>
      <c r="AQ6" s="71">
        <v>0</v>
      </c>
      <c r="AR6" s="71">
        <v>0</v>
      </c>
      <c r="AS6" s="71">
        <v>775</v>
      </c>
      <c r="AT6" s="71">
        <v>660.9</v>
      </c>
      <c r="AU6" s="71">
        <v>608.20000000000005</v>
      </c>
      <c r="AV6" s="71">
        <v>578.6</v>
      </c>
      <c r="AW6" s="71">
        <v>560.29999999999995</v>
      </c>
      <c r="AX6" s="71">
        <v>547.20000000000005</v>
      </c>
      <c r="AY6" s="71">
        <v>530</v>
      </c>
      <c r="AZ6" s="71">
        <v>0</v>
      </c>
      <c r="BA6" s="71">
        <v>0</v>
      </c>
      <c r="BB6" s="71">
        <v>0</v>
      </c>
      <c r="BC6" s="71">
        <v>0</v>
      </c>
      <c r="BD6" s="71">
        <v>0</v>
      </c>
      <c r="BE6" s="71">
        <v>0</v>
      </c>
      <c r="BF6" s="71">
        <v>0</v>
      </c>
      <c r="BG6" s="71">
        <v>1002.9</v>
      </c>
      <c r="BH6" s="71">
        <v>785.4</v>
      </c>
      <c r="BI6" s="71">
        <v>679.2</v>
      </c>
      <c r="BJ6" s="71">
        <v>617</v>
      </c>
      <c r="BK6" s="71">
        <v>581</v>
      </c>
      <c r="BL6" s="71">
        <v>551.1</v>
      </c>
      <c r="BM6" s="71">
        <v>502.8</v>
      </c>
      <c r="BN6" s="71">
        <v>41.4</v>
      </c>
      <c r="BO6" s="71">
        <v>39.4</v>
      </c>
      <c r="BP6" s="71">
        <v>38.799999999999997</v>
      </c>
      <c r="BQ6" s="71">
        <v>38.4</v>
      </c>
      <c r="BR6" s="71">
        <v>38.799999999999997</v>
      </c>
      <c r="BS6" s="71">
        <v>39</v>
      </c>
      <c r="BT6" s="71">
        <v>40.5</v>
      </c>
      <c r="BU6" s="71">
        <v>139.19999999999999</v>
      </c>
      <c r="BV6" s="71">
        <v>150.5</v>
      </c>
      <c r="BW6" s="71">
        <v>153.69999999999999</v>
      </c>
      <c r="BX6" s="71">
        <v>162.80000000000001</v>
      </c>
      <c r="BY6" s="71">
        <v>176.3</v>
      </c>
      <c r="BZ6" s="71">
        <v>178.1</v>
      </c>
      <c r="CA6" s="71">
        <v>178.4</v>
      </c>
      <c r="CB6" s="71">
        <v>987.4</v>
      </c>
      <c r="CC6" s="71">
        <v>856</v>
      </c>
      <c r="CD6" s="71">
        <v>810.3</v>
      </c>
      <c r="CE6" s="71">
        <v>793.6</v>
      </c>
      <c r="CF6" s="71">
        <v>787.8</v>
      </c>
      <c r="CG6" s="71">
        <v>786.8</v>
      </c>
      <c r="CH6" s="71">
        <v>805.7</v>
      </c>
      <c r="CI6" s="71">
        <v>662.8</v>
      </c>
      <c r="CJ6" s="71">
        <v>591.5</v>
      </c>
      <c r="CK6" s="71">
        <v>566</v>
      </c>
      <c r="CL6" s="71">
        <v>556.1</v>
      </c>
      <c r="CM6" s="71">
        <v>551</v>
      </c>
      <c r="CN6" s="71">
        <v>548.20000000000005</v>
      </c>
      <c r="CO6" s="71">
        <v>549.5</v>
      </c>
      <c r="CP6" s="71">
        <v>635.79999999999995</v>
      </c>
      <c r="CQ6" s="71">
        <v>573.70000000000005</v>
      </c>
      <c r="CR6" s="71">
        <v>549.9</v>
      </c>
      <c r="CS6" s="71">
        <v>539.79999999999995</v>
      </c>
      <c r="CT6" s="71">
        <v>534.20000000000005</v>
      </c>
      <c r="CU6" s="71">
        <v>530.79999999999995</v>
      </c>
      <c r="CV6" s="71">
        <v>529.20000000000005</v>
      </c>
      <c r="CW6" s="71">
        <v>618.4</v>
      </c>
      <c r="CX6" s="71">
        <v>561.1</v>
      </c>
      <c r="CY6" s="71">
        <v>535.4</v>
      </c>
      <c r="CZ6" s="71">
        <v>520.20000000000005</v>
      </c>
      <c r="DA6" s="71">
        <v>511.4</v>
      </c>
      <c r="DB6" s="71">
        <v>505.4</v>
      </c>
      <c r="DC6" s="71">
        <v>499.4</v>
      </c>
      <c r="DD6" s="71">
        <v>625.6</v>
      </c>
      <c r="DE6" s="71">
        <v>561.79999999999995</v>
      </c>
      <c r="DF6" s="71">
        <v>531.1</v>
      </c>
      <c r="DG6" s="71">
        <v>510.7</v>
      </c>
      <c r="DH6" s="71">
        <v>495.5</v>
      </c>
      <c r="DI6" s="71">
        <v>484.5</v>
      </c>
      <c r="DJ6" s="71">
        <v>472.1</v>
      </c>
      <c r="DK6" s="71">
        <v>647.1</v>
      </c>
      <c r="DL6" s="71">
        <v>560.4</v>
      </c>
      <c r="DM6" s="71">
        <v>522.70000000000005</v>
      </c>
      <c r="DN6" s="71">
        <v>497.8</v>
      </c>
      <c r="DO6" s="71">
        <v>480.8</v>
      </c>
      <c r="DP6" s="71">
        <v>468.9</v>
      </c>
      <c r="DQ6" s="71">
        <v>449</v>
      </c>
      <c r="DR6" s="71">
        <v>663.9</v>
      </c>
      <c r="DS6" s="71">
        <v>568.20000000000005</v>
      </c>
      <c r="DT6" s="71">
        <v>525.70000000000005</v>
      </c>
      <c r="DU6" s="71">
        <v>496.1</v>
      </c>
      <c r="DV6" s="71">
        <v>472.1</v>
      </c>
      <c r="DW6" s="71">
        <v>451.6</v>
      </c>
      <c r="DX6" s="71">
        <v>423.7</v>
      </c>
      <c r="DY6" s="71">
        <v>733</v>
      </c>
      <c r="DZ6" s="71">
        <v>606</v>
      </c>
      <c r="EA6" s="71">
        <v>546.70000000000005</v>
      </c>
      <c r="EB6" s="71">
        <v>512.1</v>
      </c>
      <c r="EC6" s="71">
        <v>482.9</v>
      </c>
      <c r="ED6" s="71">
        <v>456.1</v>
      </c>
      <c r="EE6" s="71">
        <v>399.1</v>
      </c>
      <c r="EF6" s="71">
        <v>879.4</v>
      </c>
      <c r="EG6" s="71">
        <v>699.5</v>
      </c>
      <c r="EH6" s="71">
        <v>596.70000000000005</v>
      </c>
      <c r="EI6" s="71">
        <v>542.9</v>
      </c>
      <c r="EJ6" s="71">
        <v>510.5</v>
      </c>
      <c r="EK6" s="71">
        <v>482.5</v>
      </c>
      <c r="EL6" s="71">
        <v>427.2</v>
      </c>
      <c r="EM6" s="71">
        <v>1015.5</v>
      </c>
      <c r="EN6" s="71">
        <v>807.1</v>
      </c>
      <c r="EO6" s="71">
        <v>685.7</v>
      </c>
      <c r="EP6" s="71">
        <v>606.9</v>
      </c>
      <c r="EQ6" s="71">
        <v>555.4</v>
      </c>
      <c r="ER6" s="71">
        <v>521.79999999999995</v>
      </c>
      <c r="ES6" s="71">
        <v>468.9</v>
      </c>
      <c r="ET6" s="71">
        <v>0.8357</v>
      </c>
      <c r="EU6" s="71">
        <v>1.0156000000000001</v>
      </c>
      <c r="EV6" s="71">
        <v>1.1029</v>
      </c>
      <c r="EW6" s="71">
        <v>0.65469999999999995</v>
      </c>
      <c r="EX6" s="71">
        <v>0.83340000000000003</v>
      </c>
      <c r="EY6" s="71">
        <v>0.91990000000000005</v>
      </c>
      <c r="EZ6" s="71">
        <v>655.5</v>
      </c>
      <c r="FA6" s="71">
        <v>0.9153</v>
      </c>
      <c r="FB6" s="71">
        <v>0.93369999999999997</v>
      </c>
      <c r="FC6" s="71">
        <v>642.6</v>
      </c>
      <c r="FD6" s="71" t="s">
        <v>387</v>
      </c>
      <c r="FE6" s="71">
        <v>7.4580000000000002</v>
      </c>
      <c r="FF6" s="71">
        <v>3052</v>
      </c>
      <c r="FG6" s="71">
        <v>16.899999999999999</v>
      </c>
      <c r="FH6" s="71">
        <v>31.1</v>
      </c>
      <c r="FI6" s="71">
        <v>26.6</v>
      </c>
      <c r="FJ6" s="71">
        <v>62.3</v>
      </c>
      <c r="FK6" s="71">
        <v>0</v>
      </c>
      <c r="FL6" s="71">
        <v>718</v>
      </c>
      <c r="FM6" s="71">
        <v>590.79999999999995</v>
      </c>
      <c r="FN6" s="71">
        <v>544</v>
      </c>
      <c r="FO6" s="71">
        <v>916.5</v>
      </c>
      <c r="FP6" s="71">
        <v>719.9</v>
      </c>
      <c r="FQ6" s="71">
        <v>652.20000000000005</v>
      </c>
      <c r="FR6" s="71">
        <v>642.70000000000005</v>
      </c>
      <c r="FS6" s="71">
        <v>592.79999999999995</v>
      </c>
      <c r="FT6" s="71">
        <v>0.93359999999999999</v>
      </c>
      <c r="FU6" s="71">
        <v>1.0121</v>
      </c>
      <c r="FV6" s="71"/>
      <c r="FW6" s="71"/>
      <c r="FX6" s="71"/>
      <c r="FY6" s="71"/>
    </row>
    <row r="7" spans="1:181" x14ac:dyDescent="0.3">
      <c r="A7" s="71" t="s">
        <v>273</v>
      </c>
      <c r="B7" s="71">
        <v>230310</v>
      </c>
      <c r="C7" s="71" t="s">
        <v>343</v>
      </c>
      <c r="D7" s="71" t="s">
        <v>78</v>
      </c>
      <c r="E7" s="71" t="s">
        <v>79</v>
      </c>
      <c r="F7" s="71" t="s">
        <v>80</v>
      </c>
      <c r="G7" s="71" t="s">
        <v>344</v>
      </c>
      <c r="H7" s="71" t="s">
        <v>345</v>
      </c>
      <c r="I7" s="71">
        <v>1992</v>
      </c>
      <c r="J7" s="71"/>
      <c r="K7" s="71"/>
      <c r="L7" s="71"/>
      <c r="M7" s="71"/>
      <c r="N7" s="71" t="s">
        <v>384</v>
      </c>
      <c r="O7" s="71" t="s">
        <v>385</v>
      </c>
      <c r="P7" s="71" t="s">
        <v>289</v>
      </c>
      <c r="Q7" s="71">
        <v>170</v>
      </c>
      <c r="R7" s="71" t="s">
        <v>426</v>
      </c>
      <c r="S7" s="71">
        <v>12.247999999999999</v>
      </c>
      <c r="T7" s="71">
        <v>10.295999999999999</v>
      </c>
      <c r="U7" s="71">
        <v>2.1880000000000002</v>
      </c>
      <c r="V7" s="71">
        <v>3.95</v>
      </c>
      <c r="W7" s="71">
        <v>9531</v>
      </c>
      <c r="X7" s="71">
        <v>119.1</v>
      </c>
      <c r="Y7" s="71">
        <v>0.28000000000000003</v>
      </c>
      <c r="Z7" s="71">
        <v>622.9</v>
      </c>
      <c r="AA7" s="71">
        <v>0.87649999999999995</v>
      </c>
      <c r="AB7" s="71">
        <v>684.5</v>
      </c>
      <c r="AC7" s="71">
        <v>1.0749</v>
      </c>
      <c r="AD7" s="71">
        <v>558.20000000000005</v>
      </c>
      <c r="AE7" s="71">
        <v>987.8</v>
      </c>
      <c r="AF7" s="71">
        <v>808.2</v>
      </c>
      <c r="AG7" s="71">
        <v>713.5</v>
      </c>
      <c r="AH7" s="71">
        <v>659.1</v>
      </c>
      <c r="AI7" s="71">
        <v>624.6</v>
      </c>
      <c r="AJ7" s="71">
        <v>601.4</v>
      </c>
      <c r="AK7" s="71">
        <v>577.4</v>
      </c>
      <c r="AL7" s="71">
        <v>0</v>
      </c>
      <c r="AM7" s="71">
        <v>0</v>
      </c>
      <c r="AN7" s="71">
        <v>0</v>
      </c>
      <c r="AO7" s="71">
        <v>0</v>
      </c>
      <c r="AP7" s="71">
        <v>0</v>
      </c>
      <c r="AQ7" s="71">
        <v>0</v>
      </c>
      <c r="AR7" s="71">
        <v>0</v>
      </c>
      <c r="AS7" s="71">
        <v>765.3</v>
      </c>
      <c r="AT7" s="71">
        <v>637.79999999999995</v>
      </c>
      <c r="AU7" s="71">
        <v>574.29999999999995</v>
      </c>
      <c r="AV7" s="71">
        <v>540.4</v>
      </c>
      <c r="AW7" s="71">
        <v>520.1</v>
      </c>
      <c r="AX7" s="71">
        <v>506.7</v>
      </c>
      <c r="AY7" s="71">
        <v>489.8</v>
      </c>
      <c r="AZ7" s="71">
        <v>0</v>
      </c>
      <c r="BA7" s="71">
        <v>0</v>
      </c>
      <c r="BB7" s="71">
        <v>0</v>
      </c>
      <c r="BC7" s="71">
        <v>0</v>
      </c>
      <c r="BD7" s="71">
        <v>0</v>
      </c>
      <c r="BE7" s="71">
        <v>0</v>
      </c>
      <c r="BF7" s="71">
        <v>0</v>
      </c>
      <c r="BG7" s="71">
        <v>986.2</v>
      </c>
      <c r="BH7" s="71">
        <v>761.5</v>
      </c>
      <c r="BI7" s="71">
        <v>644.9</v>
      </c>
      <c r="BJ7" s="71">
        <v>576.79999999999995</v>
      </c>
      <c r="BK7" s="71">
        <v>539.6</v>
      </c>
      <c r="BL7" s="71">
        <v>511.4</v>
      </c>
      <c r="BM7" s="71">
        <v>468.7</v>
      </c>
      <c r="BN7" s="71">
        <v>43</v>
      </c>
      <c r="BO7" s="71">
        <v>40.799999999999997</v>
      </c>
      <c r="BP7" s="71">
        <v>40.5</v>
      </c>
      <c r="BQ7" s="71">
        <v>40</v>
      </c>
      <c r="BR7" s="71">
        <v>39.6</v>
      </c>
      <c r="BS7" s="71">
        <v>39.4</v>
      </c>
      <c r="BT7" s="71">
        <v>39.4</v>
      </c>
      <c r="BU7" s="71">
        <v>144.19999999999999</v>
      </c>
      <c r="BV7" s="71">
        <v>147.80000000000001</v>
      </c>
      <c r="BW7" s="71">
        <v>151.4</v>
      </c>
      <c r="BX7" s="71">
        <v>157.4</v>
      </c>
      <c r="BY7" s="71">
        <v>167.3</v>
      </c>
      <c r="BZ7" s="71">
        <v>177.2</v>
      </c>
      <c r="CA7" s="71">
        <v>179</v>
      </c>
      <c r="CB7" s="71">
        <v>1003.4</v>
      </c>
      <c r="CC7" s="71">
        <v>842.8</v>
      </c>
      <c r="CD7" s="71">
        <v>768.1</v>
      </c>
      <c r="CE7" s="71">
        <v>734.6</v>
      </c>
      <c r="CF7" s="71">
        <v>717.1</v>
      </c>
      <c r="CG7" s="71">
        <v>707.9</v>
      </c>
      <c r="CH7" s="71">
        <v>702.6</v>
      </c>
      <c r="CI7" s="71">
        <v>662.3</v>
      </c>
      <c r="CJ7" s="71">
        <v>569.29999999999995</v>
      </c>
      <c r="CK7" s="71">
        <v>526.4</v>
      </c>
      <c r="CL7" s="71">
        <v>508</v>
      </c>
      <c r="CM7" s="71">
        <v>499.8</v>
      </c>
      <c r="CN7" s="71">
        <v>495</v>
      </c>
      <c r="CO7" s="71">
        <v>491.2</v>
      </c>
      <c r="CP7" s="71">
        <v>631.79999999999995</v>
      </c>
      <c r="CQ7" s="71">
        <v>548</v>
      </c>
      <c r="CR7" s="71">
        <v>511.1</v>
      </c>
      <c r="CS7" s="71">
        <v>494.1</v>
      </c>
      <c r="CT7" s="71">
        <v>485.8</v>
      </c>
      <c r="CU7" s="71">
        <v>481</v>
      </c>
      <c r="CV7" s="71">
        <v>476.7</v>
      </c>
      <c r="CW7" s="71">
        <v>612.6</v>
      </c>
      <c r="CX7" s="71">
        <v>534.79999999999995</v>
      </c>
      <c r="CY7" s="71">
        <v>500.2</v>
      </c>
      <c r="CZ7" s="71">
        <v>482.5</v>
      </c>
      <c r="DA7" s="71">
        <v>471.8</v>
      </c>
      <c r="DB7" s="71">
        <v>464.6</v>
      </c>
      <c r="DC7" s="71">
        <v>456.6</v>
      </c>
      <c r="DD7" s="71">
        <v>622.6</v>
      </c>
      <c r="DE7" s="71">
        <v>538.9</v>
      </c>
      <c r="DF7" s="71">
        <v>499.5</v>
      </c>
      <c r="DG7" s="71">
        <v>478.9</v>
      </c>
      <c r="DH7" s="71">
        <v>465.6</v>
      </c>
      <c r="DI7" s="71">
        <v>455.7</v>
      </c>
      <c r="DJ7" s="71">
        <v>441.2</v>
      </c>
      <c r="DK7" s="71">
        <v>633.9</v>
      </c>
      <c r="DL7" s="71">
        <v>532</v>
      </c>
      <c r="DM7" s="71">
        <v>488.8</v>
      </c>
      <c r="DN7" s="71">
        <v>467.2</v>
      </c>
      <c r="DO7" s="71">
        <v>452.1</v>
      </c>
      <c r="DP7" s="71">
        <v>442.9</v>
      </c>
      <c r="DQ7" s="71">
        <v>429</v>
      </c>
      <c r="DR7" s="71">
        <v>649.79999999999995</v>
      </c>
      <c r="DS7" s="71">
        <v>541.5</v>
      </c>
      <c r="DT7" s="71">
        <v>492</v>
      </c>
      <c r="DU7" s="71">
        <v>466.8</v>
      </c>
      <c r="DV7" s="71">
        <v>449.1</v>
      </c>
      <c r="DW7" s="71">
        <v>434.7</v>
      </c>
      <c r="DX7" s="71">
        <v>413.3</v>
      </c>
      <c r="DY7" s="71">
        <v>715.3</v>
      </c>
      <c r="DZ7" s="71">
        <v>583.1</v>
      </c>
      <c r="EA7" s="71">
        <v>513.5</v>
      </c>
      <c r="EB7" s="71">
        <v>479</v>
      </c>
      <c r="EC7" s="71">
        <v>457.3</v>
      </c>
      <c r="ED7" s="71">
        <v>439.6</v>
      </c>
      <c r="EE7" s="71">
        <v>408.6</v>
      </c>
      <c r="EF7" s="71">
        <v>841.9</v>
      </c>
      <c r="EG7" s="71">
        <v>670</v>
      </c>
      <c r="EH7" s="71">
        <v>571</v>
      </c>
      <c r="EI7" s="71">
        <v>512.20000000000005</v>
      </c>
      <c r="EJ7" s="71">
        <v>480.3</v>
      </c>
      <c r="EK7" s="71">
        <v>459.2</v>
      </c>
      <c r="EL7" s="71">
        <v>425.5</v>
      </c>
      <c r="EM7" s="71">
        <v>972.2</v>
      </c>
      <c r="EN7" s="71">
        <v>773.6</v>
      </c>
      <c r="EO7" s="71">
        <v>658.9</v>
      </c>
      <c r="EP7" s="71">
        <v>583.6</v>
      </c>
      <c r="EQ7" s="71">
        <v>532</v>
      </c>
      <c r="ER7" s="71">
        <v>494.8</v>
      </c>
      <c r="ES7" s="71">
        <v>452.1</v>
      </c>
      <c r="ET7" s="71">
        <v>0.85519999999999996</v>
      </c>
      <c r="EU7" s="71">
        <v>1.0815999999999999</v>
      </c>
      <c r="EV7" s="71">
        <v>1.1912</v>
      </c>
      <c r="EW7" s="71">
        <v>0.66820000000000002</v>
      </c>
      <c r="EX7" s="71">
        <v>0.88100000000000001</v>
      </c>
      <c r="EY7" s="71">
        <v>1.0031000000000001</v>
      </c>
      <c r="EZ7" s="71">
        <v>622.9</v>
      </c>
      <c r="FA7" s="71">
        <v>0.96330000000000005</v>
      </c>
      <c r="FB7" s="71">
        <v>0.98909999999999998</v>
      </c>
      <c r="FC7" s="71">
        <v>606.6</v>
      </c>
      <c r="FD7" s="71" t="s">
        <v>427</v>
      </c>
      <c r="FE7" s="71">
        <v>9.2810000000000006</v>
      </c>
      <c r="FF7" s="71">
        <v>9822</v>
      </c>
      <c r="FG7" s="71">
        <v>32.1</v>
      </c>
      <c r="FH7" s="71">
        <v>42.5</v>
      </c>
      <c r="FI7" s="71">
        <v>54.8</v>
      </c>
      <c r="FJ7" s="71">
        <v>120.5</v>
      </c>
      <c r="FK7" s="71">
        <v>120.3</v>
      </c>
      <c r="FL7" s="71">
        <v>701.6</v>
      </c>
      <c r="FM7" s="71">
        <v>554.70000000000005</v>
      </c>
      <c r="FN7" s="71">
        <v>503.7</v>
      </c>
      <c r="FO7" s="71">
        <v>897.9</v>
      </c>
      <c r="FP7" s="71">
        <v>681</v>
      </c>
      <c r="FQ7" s="71">
        <v>598.1</v>
      </c>
      <c r="FR7" s="71">
        <v>603.4</v>
      </c>
      <c r="FS7" s="71">
        <v>563.20000000000005</v>
      </c>
      <c r="FT7" s="71">
        <v>0.99439999999999995</v>
      </c>
      <c r="FU7" s="71">
        <v>1.0652999999999999</v>
      </c>
      <c r="FV7" s="71"/>
      <c r="FW7" s="71"/>
      <c r="FX7" s="71"/>
      <c r="FY7" s="71"/>
    </row>
    <row r="8" spans="1:181" x14ac:dyDescent="0.3">
      <c r="A8" s="71" t="s">
        <v>273</v>
      </c>
      <c r="B8" s="71">
        <v>230340</v>
      </c>
      <c r="C8" s="71" t="s">
        <v>449</v>
      </c>
      <c r="D8" s="71" t="s">
        <v>450</v>
      </c>
      <c r="E8" s="71" t="s">
        <v>451</v>
      </c>
      <c r="F8" s="71" t="s">
        <v>452</v>
      </c>
      <c r="G8" s="71" t="s">
        <v>341</v>
      </c>
      <c r="H8" s="71" t="s">
        <v>295</v>
      </c>
      <c r="I8" s="71">
        <v>1992</v>
      </c>
      <c r="J8" s="71"/>
      <c r="K8" s="71"/>
      <c r="L8" s="71"/>
      <c r="M8" s="71"/>
      <c r="N8" s="71" t="s">
        <v>384</v>
      </c>
      <c r="O8" s="71" t="s">
        <v>385</v>
      </c>
      <c r="P8" s="71" t="s">
        <v>280</v>
      </c>
      <c r="Q8" s="71">
        <v>170</v>
      </c>
      <c r="R8" s="71" t="s">
        <v>453</v>
      </c>
      <c r="S8" s="71">
        <v>11.363</v>
      </c>
      <c r="T8" s="71">
        <v>9.5210000000000008</v>
      </c>
      <c r="U8" s="71">
        <v>2.1040000000000001</v>
      </c>
      <c r="V8" s="71">
        <v>3.7</v>
      </c>
      <c r="W8" s="71">
        <v>5313</v>
      </c>
      <c r="X8" s="71">
        <v>115.1</v>
      </c>
      <c r="Y8" s="71">
        <v>0</v>
      </c>
      <c r="Z8" s="71">
        <v>608.79999999999995</v>
      </c>
      <c r="AA8" s="71">
        <v>0.89359999999999995</v>
      </c>
      <c r="AB8" s="71">
        <v>671.4</v>
      </c>
      <c r="AC8" s="71">
        <v>1.0913999999999999</v>
      </c>
      <c r="AD8" s="71">
        <v>549.79999999999995</v>
      </c>
      <c r="AE8" s="71">
        <v>936.9</v>
      </c>
      <c r="AF8" s="71">
        <v>775.9</v>
      </c>
      <c r="AG8" s="71">
        <v>695.8</v>
      </c>
      <c r="AH8" s="71">
        <v>649.70000000000005</v>
      </c>
      <c r="AI8" s="71">
        <v>619.79999999999995</v>
      </c>
      <c r="AJ8" s="71">
        <v>599.9</v>
      </c>
      <c r="AK8" s="71">
        <v>579.70000000000005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726.3</v>
      </c>
      <c r="AT8" s="71">
        <v>615.6</v>
      </c>
      <c r="AU8" s="71">
        <v>564.29999999999995</v>
      </c>
      <c r="AV8" s="71">
        <v>535.70000000000005</v>
      </c>
      <c r="AW8" s="71">
        <v>517.4</v>
      </c>
      <c r="AX8" s="71">
        <v>504.4</v>
      </c>
      <c r="AY8" s="71">
        <v>488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</v>
      </c>
      <c r="BF8" s="71">
        <v>0</v>
      </c>
      <c r="BG8" s="71">
        <v>939.5</v>
      </c>
      <c r="BH8" s="71">
        <v>732.6</v>
      </c>
      <c r="BI8" s="71">
        <v>631</v>
      </c>
      <c r="BJ8" s="71">
        <v>570.9</v>
      </c>
      <c r="BK8" s="71">
        <v>536.1</v>
      </c>
      <c r="BL8" s="71">
        <v>508.4</v>
      </c>
      <c r="BM8" s="71">
        <v>466.5</v>
      </c>
      <c r="BN8" s="71">
        <v>41.8</v>
      </c>
      <c r="BO8" s="71">
        <v>40</v>
      </c>
      <c r="BP8" s="71">
        <v>38.799999999999997</v>
      </c>
      <c r="BQ8" s="71">
        <v>38.200000000000003</v>
      </c>
      <c r="BR8" s="71">
        <v>37.799999999999997</v>
      </c>
      <c r="BS8" s="71">
        <v>37.799999999999997</v>
      </c>
      <c r="BT8" s="71">
        <v>39</v>
      </c>
      <c r="BU8" s="71">
        <v>144.19999999999999</v>
      </c>
      <c r="BV8" s="71">
        <v>148.69999999999999</v>
      </c>
      <c r="BW8" s="71">
        <v>152.9</v>
      </c>
      <c r="BX8" s="71">
        <v>158.6</v>
      </c>
      <c r="BY8" s="71">
        <v>170</v>
      </c>
      <c r="BZ8" s="71">
        <v>177.2</v>
      </c>
      <c r="CA8" s="71">
        <v>177.5</v>
      </c>
      <c r="CB8" s="71">
        <v>910.3</v>
      </c>
      <c r="CC8" s="71">
        <v>790.1</v>
      </c>
      <c r="CD8" s="71">
        <v>745.6</v>
      </c>
      <c r="CE8" s="71">
        <v>725.1</v>
      </c>
      <c r="CF8" s="71">
        <v>714.3</v>
      </c>
      <c r="CG8" s="71">
        <v>709.6</v>
      </c>
      <c r="CH8" s="71">
        <v>719.3</v>
      </c>
      <c r="CI8" s="71">
        <v>608.29999999999995</v>
      </c>
      <c r="CJ8" s="71">
        <v>542.70000000000005</v>
      </c>
      <c r="CK8" s="71">
        <v>520.9</v>
      </c>
      <c r="CL8" s="71">
        <v>510.9</v>
      </c>
      <c r="CM8" s="71">
        <v>505.6</v>
      </c>
      <c r="CN8" s="71">
        <v>502.4</v>
      </c>
      <c r="CO8" s="71">
        <v>501.9</v>
      </c>
      <c r="CP8" s="71">
        <v>583.20000000000005</v>
      </c>
      <c r="CQ8" s="71">
        <v>525.9</v>
      </c>
      <c r="CR8" s="71">
        <v>505.7</v>
      </c>
      <c r="CS8" s="71">
        <v>496.7</v>
      </c>
      <c r="CT8" s="71">
        <v>491.6</v>
      </c>
      <c r="CU8" s="71">
        <v>488.2</v>
      </c>
      <c r="CV8" s="71">
        <v>486</v>
      </c>
      <c r="CW8" s="71">
        <v>569.4</v>
      </c>
      <c r="CX8" s="71">
        <v>515.29999999999995</v>
      </c>
      <c r="CY8" s="71">
        <v>492.3</v>
      </c>
      <c r="CZ8" s="71">
        <v>480.4</v>
      </c>
      <c r="DA8" s="71">
        <v>472.9</v>
      </c>
      <c r="DB8" s="71">
        <v>467.8</v>
      </c>
      <c r="DC8" s="71">
        <v>461.9</v>
      </c>
      <c r="DD8" s="71">
        <v>579.6</v>
      </c>
      <c r="DE8" s="71">
        <v>517.29999999999995</v>
      </c>
      <c r="DF8" s="71">
        <v>488.9</v>
      </c>
      <c r="DG8" s="71">
        <v>471</v>
      </c>
      <c r="DH8" s="71">
        <v>457.8</v>
      </c>
      <c r="DI8" s="71">
        <v>448.9</v>
      </c>
      <c r="DJ8" s="71">
        <v>438.3</v>
      </c>
      <c r="DK8" s="71">
        <v>625.29999999999995</v>
      </c>
      <c r="DL8" s="71">
        <v>528.6</v>
      </c>
      <c r="DM8" s="71">
        <v>489</v>
      </c>
      <c r="DN8" s="71">
        <v>465.9</v>
      </c>
      <c r="DO8" s="71">
        <v>452.6</v>
      </c>
      <c r="DP8" s="71">
        <v>441.5</v>
      </c>
      <c r="DQ8" s="71">
        <v>423.8</v>
      </c>
      <c r="DR8" s="71">
        <v>639.79999999999995</v>
      </c>
      <c r="DS8" s="71">
        <v>536</v>
      </c>
      <c r="DT8" s="71">
        <v>490.8</v>
      </c>
      <c r="DU8" s="71">
        <v>463.3</v>
      </c>
      <c r="DV8" s="71">
        <v>441.3</v>
      </c>
      <c r="DW8" s="71">
        <v>425.5</v>
      </c>
      <c r="DX8" s="71">
        <v>404.7</v>
      </c>
      <c r="DY8" s="71">
        <v>706.8</v>
      </c>
      <c r="DZ8" s="71">
        <v>575.1</v>
      </c>
      <c r="EA8" s="71">
        <v>511.2</v>
      </c>
      <c r="EB8" s="71">
        <v>476.9</v>
      </c>
      <c r="EC8" s="71">
        <v>449.9</v>
      </c>
      <c r="ED8" s="71">
        <v>426</v>
      </c>
      <c r="EE8" s="71">
        <v>381.3</v>
      </c>
      <c r="EF8" s="71">
        <v>834.4</v>
      </c>
      <c r="EG8" s="71">
        <v>659.6</v>
      </c>
      <c r="EH8" s="71">
        <v>561.1</v>
      </c>
      <c r="EI8" s="71">
        <v>507.3</v>
      </c>
      <c r="EJ8" s="71">
        <v>475.8</v>
      </c>
      <c r="EK8" s="71">
        <v>449.6</v>
      </c>
      <c r="EL8" s="71">
        <v>402.5</v>
      </c>
      <c r="EM8" s="71">
        <v>963.5</v>
      </c>
      <c r="EN8" s="71">
        <v>761.6</v>
      </c>
      <c r="EO8" s="71">
        <v>646</v>
      </c>
      <c r="EP8" s="71">
        <v>574.20000000000005</v>
      </c>
      <c r="EQ8" s="71">
        <v>525.20000000000005</v>
      </c>
      <c r="ER8" s="71">
        <v>490.2</v>
      </c>
      <c r="ES8" s="71">
        <v>440.2</v>
      </c>
      <c r="ET8" s="71">
        <v>0.89429999999999998</v>
      </c>
      <c r="EU8" s="71">
        <v>1.0963000000000001</v>
      </c>
      <c r="EV8" s="71">
        <v>1.1964999999999999</v>
      </c>
      <c r="EW8" s="71">
        <v>0.7006</v>
      </c>
      <c r="EX8" s="71">
        <v>0.89810000000000001</v>
      </c>
      <c r="EY8" s="71">
        <v>1.0044999999999999</v>
      </c>
      <c r="EZ8" s="71">
        <v>608.79999999999995</v>
      </c>
      <c r="FA8" s="71">
        <v>0.98550000000000004</v>
      </c>
      <c r="FB8" s="71">
        <v>1.0072000000000001</v>
      </c>
      <c r="FC8" s="71">
        <v>595.70000000000005</v>
      </c>
      <c r="FD8" s="71" t="s">
        <v>454</v>
      </c>
      <c r="FE8" s="71">
        <v>9.0009999999999994</v>
      </c>
      <c r="FF8" s="71">
        <v>5590</v>
      </c>
      <c r="FG8" s="71">
        <v>26.3</v>
      </c>
      <c r="FH8" s="71">
        <v>40</v>
      </c>
      <c r="FI8" s="71">
        <v>52.4</v>
      </c>
      <c r="FJ8" s="71">
        <v>100.8</v>
      </c>
      <c r="FK8" s="71">
        <v>0</v>
      </c>
      <c r="FL8" s="71">
        <v>670.9</v>
      </c>
      <c r="FM8" s="71">
        <v>547.29999999999995</v>
      </c>
      <c r="FN8" s="71">
        <v>501.5</v>
      </c>
      <c r="FO8" s="71">
        <v>856.4</v>
      </c>
      <c r="FP8" s="71">
        <v>668.1</v>
      </c>
      <c r="FQ8" s="71">
        <v>597.29999999999995</v>
      </c>
      <c r="FR8" s="71">
        <v>592</v>
      </c>
      <c r="FS8" s="71">
        <v>553.4</v>
      </c>
      <c r="FT8" s="71">
        <v>1.0136000000000001</v>
      </c>
      <c r="FU8" s="71">
        <v>1.0842000000000001</v>
      </c>
      <c r="FV8" s="71"/>
      <c r="FW8" s="71"/>
      <c r="FX8" s="71"/>
      <c r="FY8" s="71"/>
    </row>
    <row r="9" spans="1:181" x14ac:dyDescent="0.3">
      <c r="A9" s="71" t="s">
        <v>273</v>
      </c>
      <c r="B9" s="71">
        <v>230380</v>
      </c>
      <c r="C9" s="71" t="s">
        <v>455</v>
      </c>
      <c r="D9" s="71" t="s">
        <v>456</v>
      </c>
      <c r="E9" s="71" t="s">
        <v>457</v>
      </c>
      <c r="F9" s="71" t="s">
        <v>74</v>
      </c>
      <c r="G9" s="71" t="s">
        <v>458</v>
      </c>
      <c r="H9" s="71" t="s">
        <v>320</v>
      </c>
      <c r="I9" s="71">
        <v>2006</v>
      </c>
      <c r="J9" s="71" t="s">
        <v>284</v>
      </c>
      <c r="K9" s="71"/>
      <c r="L9" s="71"/>
      <c r="M9" s="71"/>
      <c r="N9" s="71" t="s">
        <v>384</v>
      </c>
      <c r="O9" s="71" t="s">
        <v>385</v>
      </c>
      <c r="P9" s="71" t="s">
        <v>280</v>
      </c>
      <c r="Q9" s="71">
        <v>170</v>
      </c>
      <c r="R9" s="71" t="s">
        <v>459</v>
      </c>
      <c r="S9" s="71">
        <v>7.99</v>
      </c>
      <c r="T9" s="71">
        <v>7.6130000000000004</v>
      </c>
      <c r="U9" s="71">
        <v>1.8819999999999999</v>
      </c>
      <c r="V9" s="71">
        <v>2.78</v>
      </c>
      <c r="W9" s="71">
        <v>2596</v>
      </c>
      <c r="X9" s="71">
        <v>123.7</v>
      </c>
      <c r="Y9" s="71">
        <v>0</v>
      </c>
      <c r="Z9" s="71">
        <v>676</v>
      </c>
      <c r="AA9" s="71">
        <v>0.80479999999999996</v>
      </c>
      <c r="AB9" s="71">
        <v>745.5</v>
      </c>
      <c r="AC9" s="71">
        <v>0.98370000000000002</v>
      </c>
      <c r="AD9" s="71">
        <v>609.9</v>
      </c>
      <c r="AE9" s="71">
        <v>1040.4000000000001</v>
      </c>
      <c r="AF9" s="71">
        <v>853.6</v>
      </c>
      <c r="AG9" s="71">
        <v>762.9</v>
      </c>
      <c r="AH9" s="71">
        <v>724.2</v>
      </c>
      <c r="AI9" s="71">
        <v>694</v>
      </c>
      <c r="AJ9" s="71">
        <v>671.3</v>
      </c>
      <c r="AK9" s="71">
        <v>647.79999999999995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811.4</v>
      </c>
      <c r="AT9" s="71">
        <v>681.7</v>
      </c>
      <c r="AU9" s="71">
        <v>623.5</v>
      </c>
      <c r="AV9" s="71">
        <v>595.1</v>
      </c>
      <c r="AW9" s="71">
        <v>575</v>
      </c>
      <c r="AX9" s="71">
        <v>559.9</v>
      </c>
      <c r="AY9" s="71">
        <v>539.20000000000005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1038.8</v>
      </c>
      <c r="BH9" s="71">
        <v>806.6</v>
      </c>
      <c r="BI9" s="71">
        <v>694.6</v>
      </c>
      <c r="BJ9" s="71">
        <v>633.9</v>
      </c>
      <c r="BK9" s="71">
        <v>596.6</v>
      </c>
      <c r="BL9" s="71">
        <v>565</v>
      </c>
      <c r="BM9" s="71">
        <v>516.5</v>
      </c>
      <c r="BN9" s="71">
        <v>41.2</v>
      </c>
      <c r="BO9" s="71">
        <v>39.4</v>
      </c>
      <c r="BP9" s="71">
        <v>38.200000000000003</v>
      </c>
      <c r="BQ9" s="71">
        <v>37.5</v>
      </c>
      <c r="BR9" s="71">
        <v>37.200000000000003</v>
      </c>
      <c r="BS9" s="71">
        <v>37.200000000000003</v>
      </c>
      <c r="BT9" s="71">
        <v>37.9</v>
      </c>
      <c r="BU9" s="71">
        <v>144.80000000000001</v>
      </c>
      <c r="BV9" s="71">
        <v>147.80000000000001</v>
      </c>
      <c r="BW9" s="71">
        <v>148.69999999999999</v>
      </c>
      <c r="BX9" s="71">
        <v>150.19999999999999</v>
      </c>
      <c r="BY9" s="71">
        <v>172.7</v>
      </c>
      <c r="BZ9" s="71">
        <v>175.4</v>
      </c>
      <c r="CA9" s="71">
        <v>176.6</v>
      </c>
      <c r="CB9" s="71">
        <v>1056.3</v>
      </c>
      <c r="CC9" s="71">
        <v>890.4</v>
      </c>
      <c r="CD9" s="71">
        <v>818.7</v>
      </c>
      <c r="CE9" s="71">
        <v>794</v>
      </c>
      <c r="CF9" s="71">
        <v>783.1</v>
      </c>
      <c r="CG9" s="71">
        <v>778.1</v>
      </c>
      <c r="CH9" s="71">
        <v>784.3</v>
      </c>
      <c r="CI9" s="71">
        <v>711</v>
      </c>
      <c r="CJ9" s="71">
        <v>616.29999999999995</v>
      </c>
      <c r="CK9" s="71">
        <v>581</v>
      </c>
      <c r="CL9" s="71">
        <v>568.6</v>
      </c>
      <c r="CM9" s="71">
        <v>562.5</v>
      </c>
      <c r="CN9" s="71">
        <v>559.1</v>
      </c>
      <c r="CO9" s="71">
        <v>557.70000000000005</v>
      </c>
      <c r="CP9" s="71">
        <v>682.9</v>
      </c>
      <c r="CQ9" s="71">
        <v>599.9</v>
      </c>
      <c r="CR9" s="71">
        <v>568.1</v>
      </c>
      <c r="CS9" s="71">
        <v>554.4</v>
      </c>
      <c r="CT9" s="71">
        <v>547.79999999999995</v>
      </c>
      <c r="CU9" s="71">
        <v>543.70000000000005</v>
      </c>
      <c r="CV9" s="71">
        <v>540.6</v>
      </c>
      <c r="CW9" s="71">
        <v>666.1</v>
      </c>
      <c r="CX9" s="71">
        <v>590</v>
      </c>
      <c r="CY9" s="71">
        <v>557.6</v>
      </c>
      <c r="CZ9" s="71">
        <v>538.79999999999995</v>
      </c>
      <c r="DA9" s="71">
        <v>527</v>
      </c>
      <c r="DB9" s="71">
        <v>519.9</v>
      </c>
      <c r="DC9" s="71">
        <v>512.4</v>
      </c>
      <c r="DD9" s="71">
        <v>674.3</v>
      </c>
      <c r="DE9" s="71">
        <v>585.20000000000005</v>
      </c>
      <c r="DF9" s="71">
        <v>555.29999999999995</v>
      </c>
      <c r="DG9" s="71">
        <v>533.4</v>
      </c>
      <c r="DH9" s="71">
        <v>515</v>
      </c>
      <c r="DI9" s="71">
        <v>501</v>
      </c>
      <c r="DJ9" s="71">
        <v>485.2</v>
      </c>
      <c r="DK9" s="71">
        <v>665.4</v>
      </c>
      <c r="DL9" s="71">
        <v>574.20000000000005</v>
      </c>
      <c r="DM9" s="71">
        <v>536.20000000000005</v>
      </c>
      <c r="DN9" s="71">
        <v>509.5</v>
      </c>
      <c r="DO9" s="71">
        <v>493.6</v>
      </c>
      <c r="DP9" s="71">
        <v>480.8</v>
      </c>
      <c r="DQ9" s="71">
        <v>459.4</v>
      </c>
      <c r="DR9" s="71">
        <v>683.6</v>
      </c>
      <c r="DS9" s="71">
        <v>582.29999999999995</v>
      </c>
      <c r="DT9" s="71">
        <v>539.20000000000005</v>
      </c>
      <c r="DU9" s="71">
        <v>507.1</v>
      </c>
      <c r="DV9" s="71">
        <v>480.6</v>
      </c>
      <c r="DW9" s="71">
        <v>459.6</v>
      </c>
      <c r="DX9" s="71">
        <v>431.7</v>
      </c>
      <c r="DY9" s="71">
        <v>755.6</v>
      </c>
      <c r="DZ9" s="71">
        <v>620.5</v>
      </c>
      <c r="EA9" s="71">
        <v>559.79999999999995</v>
      </c>
      <c r="EB9" s="71">
        <v>523.5</v>
      </c>
      <c r="EC9" s="71">
        <v>492.1</v>
      </c>
      <c r="ED9" s="71">
        <v>463.4</v>
      </c>
      <c r="EE9" s="71">
        <v>400.4</v>
      </c>
      <c r="EF9" s="71">
        <v>887.2</v>
      </c>
      <c r="EG9" s="71">
        <v>707.3</v>
      </c>
      <c r="EH9" s="71">
        <v>612.4</v>
      </c>
      <c r="EI9" s="71">
        <v>566.70000000000005</v>
      </c>
      <c r="EJ9" s="71">
        <v>539.20000000000005</v>
      </c>
      <c r="EK9" s="71">
        <v>514.29999999999995</v>
      </c>
      <c r="EL9" s="71">
        <v>467.9</v>
      </c>
      <c r="EM9" s="71">
        <v>1024.5</v>
      </c>
      <c r="EN9" s="71">
        <v>816.8</v>
      </c>
      <c r="EO9" s="71">
        <v>707.2</v>
      </c>
      <c r="EP9" s="71">
        <v>654.29999999999995</v>
      </c>
      <c r="EQ9" s="71">
        <v>605</v>
      </c>
      <c r="ER9" s="71">
        <v>564.5</v>
      </c>
      <c r="ES9" s="71">
        <v>511.2</v>
      </c>
      <c r="ET9" s="71">
        <v>0.80359999999999998</v>
      </c>
      <c r="EU9" s="71">
        <v>0.9889</v>
      </c>
      <c r="EV9" s="71">
        <v>1.0792999999999999</v>
      </c>
      <c r="EW9" s="71">
        <v>0.63360000000000005</v>
      </c>
      <c r="EX9" s="71">
        <v>0.81040000000000001</v>
      </c>
      <c r="EY9" s="71">
        <v>0.89800000000000002</v>
      </c>
      <c r="EZ9" s="71">
        <v>676</v>
      </c>
      <c r="FA9" s="71">
        <v>0.88759999999999994</v>
      </c>
      <c r="FB9" s="71">
        <v>0.9093</v>
      </c>
      <c r="FC9" s="71">
        <v>659.9</v>
      </c>
      <c r="FD9" s="71" t="s">
        <v>460</v>
      </c>
      <c r="FE9" s="71">
        <v>7.3440000000000003</v>
      </c>
      <c r="FF9" s="71">
        <v>2824</v>
      </c>
      <c r="FG9" s="71">
        <v>16.3</v>
      </c>
      <c r="FH9" s="71">
        <v>23.8</v>
      </c>
      <c r="FI9" s="71">
        <v>21.6</v>
      </c>
      <c r="FJ9" s="71">
        <v>0</v>
      </c>
      <c r="FK9" s="71">
        <v>62</v>
      </c>
      <c r="FL9" s="71">
        <v>746.6</v>
      </c>
      <c r="FM9" s="71">
        <v>606.70000000000005</v>
      </c>
      <c r="FN9" s="71">
        <v>555.9</v>
      </c>
      <c r="FO9" s="71">
        <v>947</v>
      </c>
      <c r="FP9" s="71">
        <v>740.4</v>
      </c>
      <c r="FQ9" s="71">
        <v>668.2</v>
      </c>
      <c r="FR9" s="71">
        <v>658.1</v>
      </c>
      <c r="FS9" s="71">
        <v>613.79999999999995</v>
      </c>
      <c r="FT9" s="71">
        <v>0.91180000000000005</v>
      </c>
      <c r="FU9" s="71">
        <v>0.97760000000000002</v>
      </c>
      <c r="FV9" s="71"/>
      <c r="FW9" s="71"/>
      <c r="FX9" s="71"/>
      <c r="FY9" s="71"/>
    </row>
    <row r="10" spans="1:181" x14ac:dyDescent="0.3">
      <c r="A10" s="71" t="s">
        <v>273</v>
      </c>
      <c r="B10" s="71">
        <v>230290</v>
      </c>
      <c r="C10" s="71" t="s">
        <v>338</v>
      </c>
      <c r="D10" s="71" t="s">
        <v>339</v>
      </c>
      <c r="E10" s="71" t="s">
        <v>340</v>
      </c>
      <c r="F10" s="71" t="s">
        <v>57</v>
      </c>
      <c r="G10" s="71" t="s">
        <v>319</v>
      </c>
      <c r="H10" s="71" t="s">
        <v>320</v>
      </c>
      <c r="I10" s="71">
        <v>2001</v>
      </c>
      <c r="J10" s="71" t="s">
        <v>284</v>
      </c>
      <c r="K10" s="71"/>
      <c r="L10" s="71"/>
      <c r="M10" s="71"/>
      <c r="N10" s="71" t="s">
        <v>384</v>
      </c>
      <c r="O10" s="71" t="s">
        <v>385</v>
      </c>
      <c r="P10" s="71" t="s">
        <v>280</v>
      </c>
      <c r="Q10" s="71">
        <v>170</v>
      </c>
      <c r="R10" s="71" t="s">
        <v>424</v>
      </c>
      <c r="S10" s="71">
        <v>9.99</v>
      </c>
      <c r="T10" s="71">
        <v>8.798</v>
      </c>
      <c r="U10" s="71">
        <v>2.1019999999999999</v>
      </c>
      <c r="V10" s="71">
        <v>3.31</v>
      </c>
      <c r="W10" s="71">
        <v>3460</v>
      </c>
      <c r="X10" s="71">
        <v>123.1</v>
      </c>
      <c r="Y10" s="71">
        <v>0</v>
      </c>
      <c r="Z10" s="71">
        <v>608.4</v>
      </c>
      <c r="AA10" s="71">
        <v>0.89200000000000002</v>
      </c>
      <c r="AB10" s="71">
        <v>672.7</v>
      </c>
      <c r="AC10" s="71">
        <v>1.0907</v>
      </c>
      <c r="AD10" s="71">
        <v>550.1</v>
      </c>
      <c r="AE10" s="71">
        <v>933.5</v>
      </c>
      <c r="AF10" s="71">
        <v>773.2</v>
      </c>
      <c r="AG10" s="71">
        <v>695.5</v>
      </c>
      <c r="AH10" s="71">
        <v>651.20000000000005</v>
      </c>
      <c r="AI10" s="71">
        <v>623</v>
      </c>
      <c r="AJ10" s="71">
        <v>604.5</v>
      </c>
      <c r="AK10" s="71">
        <v>583.79999999999995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721.8</v>
      </c>
      <c r="AT10" s="71">
        <v>613.4</v>
      </c>
      <c r="AU10" s="71">
        <v>565</v>
      </c>
      <c r="AV10" s="71">
        <v>537.1</v>
      </c>
      <c r="AW10" s="71">
        <v>518.79999999999995</v>
      </c>
      <c r="AX10" s="71">
        <v>505</v>
      </c>
      <c r="AY10" s="71">
        <v>485.6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0</v>
      </c>
      <c r="BG10" s="71">
        <v>935.2</v>
      </c>
      <c r="BH10" s="71">
        <v>730.1</v>
      </c>
      <c r="BI10" s="71">
        <v>631.29999999999995</v>
      </c>
      <c r="BJ10" s="71">
        <v>572.70000000000005</v>
      </c>
      <c r="BK10" s="71">
        <v>537.79999999999995</v>
      </c>
      <c r="BL10" s="71">
        <v>508.5</v>
      </c>
      <c r="BM10" s="71">
        <v>462</v>
      </c>
      <c r="BN10" s="71">
        <v>41.8</v>
      </c>
      <c r="BO10" s="71">
        <v>39.4</v>
      </c>
      <c r="BP10" s="71">
        <v>38.200000000000003</v>
      </c>
      <c r="BQ10" s="71">
        <v>37.9</v>
      </c>
      <c r="BR10" s="71">
        <v>38.200000000000003</v>
      </c>
      <c r="BS10" s="71">
        <v>38.299999999999997</v>
      </c>
      <c r="BT10" s="71">
        <v>39.9</v>
      </c>
      <c r="BU10" s="71">
        <v>141.19999999999999</v>
      </c>
      <c r="BV10" s="71">
        <v>147.80000000000001</v>
      </c>
      <c r="BW10" s="71">
        <v>152.4</v>
      </c>
      <c r="BX10" s="71">
        <v>159.19999999999999</v>
      </c>
      <c r="BY10" s="71">
        <v>173</v>
      </c>
      <c r="BZ10" s="71">
        <v>177.2</v>
      </c>
      <c r="CA10" s="71">
        <v>174.8</v>
      </c>
      <c r="CB10" s="71">
        <v>916.2</v>
      </c>
      <c r="CC10" s="71">
        <v>790.1</v>
      </c>
      <c r="CD10" s="71">
        <v>748.8</v>
      </c>
      <c r="CE10" s="71">
        <v>731.2</v>
      </c>
      <c r="CF10" s="71">
        <v>722.6</v>
      </c>
      <c r="CG10" s="71">
        <v>719.8</v>
      </c>
      <c r="CH10" s="71">
        <v>733.6</v>
      </c>
      <c r="CI10" s="71">
        <v>611.4</v>
      </c>
      <c r="CJ10" s="71">
        <v>545.4</v>
      </c>
      <c r="CK10" s="71">
        <v>525.9</v>
      </c>
      <c r="CL10" s="71">
        <v>517.1</v>
      </c>
      <c r="CM10" s="71">
        <v>512.29999999999995</v>
      </c>
      <c r="CN10" s="71">
        <v>509.6</v>
      </c>
      <c r="CO10" s="71">
        <v>510.4</v>
      </c>
      <c r="CP10" s="71">
        <v>585.6</v>
      </c>
      <c r="CQ10" s="71">
        <v>529.20000000000005</v>
      </c>
      <c r="CR10" s="71">
        <v>511.1</v>
      </c>
      <c r="CS10" s="71">
        <v>502.5</v>
      </c>
      <c r="CT10" s="71">
        <v>497.4</v>
      </c>
      <c r="CU10" s="71">
        <v>494.1</v>
      </c>
      <c r="CV10" s="71">
        <v>492.7</v>
      </c>
      <c r="CW10" s="71">
        <v>570.9</v>
      </c>
      <c r="CX10" s="71">
        <v>518.1</v>
      </c>
      <c r="CY10" s="71">
        <v>496</v>
      </c>
      <c r="CZ10" s="71">
        <v>484.1</v>
      </c>
      <c r="DA10" s="71">
        <v>476.4</v>
      </c>
      <c r="DB10" s="71">
        <v>471.1</v>
      </c>
      <c r="DC10" s="71">
        <v>465.5</v>
      </c>
      <c r="DD10" s="71">
        <v>580.20000000000005</v>
      </c>
      <c r="DE10" s="71">
        <v>520</v>
      </c>
      <c r="DF10" s="71">
        <v>492</v>
      </c>
      <c r="DG10" s="71">
        <v>473.2</v>
      </c>
      <c r="DH10" s="71">
        <v>459.3</v>
      </c>
      <c r="DI10" s="71">
        <v>449.9</v>
      </c>
      <c r="DJ10" s="71">
        <v>438.1</v>
      </c>
      <c r="DK10" s="71">
        <v>606.70000000000005</v>
      </c>
      <c r="DL10" s="71">
        <v>521.4</v>
      </c>
      <c r="DM10" s="71">
        <v>486.6</v>
      </c>
      <c r="DN10" s="71">
        <v>461.9</v>
      </c>
      <c r="DO10" s="71">
        <v>446.5</v>
      </c>
      <c r="DP10" s="71">
        <v>433.6</v>
      </c>
      <c r="DQ10" s="71">
        <v>414.1</v>
      </c>
      <c r="DR10" s="71">
        <v>622.9</v>
      </c>
      <c r="DS10" s="71">
        <v>528.4</v>
      </c>
      <c r="DT10" s="71">
        <v>488.5</v>
      </c>
      <c r="DU10" s="71">
        <v>459.9</v>
      </c>
      <c r="DV10" s="71">
        <v>435.2</v>
      </c>
      <c r="DW10" s="71">
        <v>413</v>
      </c>
      <c r="DX10" s="71">
        <v>383.6</v>
      </c>
      <c r="DY10" s="71">
        <v>692.2</v>
      </c>
      <c r="DZ10" s="71">
        <v>565.29999999999995</v>
      </c>
      <c r="EA10" s="71">
        <v>508.8</v>
      </c>
      <c r="EB10" s="71">
        <v>474.7</v>
      </c>
      <c r="EC10" s="71">
        <v>445</v>
      </c>
      <c r="ED10" s="71">
        <v>415.6</v>
      </c>
      <c r="EE10" s="71">
        <v>354.3</v>
      </c>
      <c r="EF10" s="71">
        <v>823.5</v>
      </c>
      <c r="EG10" s="71">
        <v>654.9</v>
      </c>
      <c r="EH10" s="71">
        <v>557.6</v>
      </c>
      <c r="EI10" s="71">
        <v>506.6</v>
      </c>
      <c r="EJ10" s="71">
        <v>474.3</v>
      </c>
      <c r="EK10" s="71">
        <v>445</v>
      </c>
      <c r="EL10" s="71">
        <v>385.5</v>
      </c>
      <c r="EM10" s="71">
        <v>950.8</v>
      </c>
      <c r="EN10" s="71">
        <v>756.2</v>
      </c>
      <c r="EO10" s="71">
        <v>642.1</v>
      </c>
      <c r="EP10" s="71">
        <v>571.20000000000005</v>
      </c>
      <c r="EQ10" s="71">
        <v>523.4</v>
      </c>
      <c r="ER10" s="71">
        <v>489.2</v>
      </c>
      <c r="ES10" s="71">
        <v>434.1</v>
      </c>
      <c r="ET10" s="71">
        <v>0.89870000000000005</v>
      </c>
      <c r="EU10" s="71">
        <v>1.0945</v>
      </c>
      <c r="EV10" s="71">
        <v>1.1972</v>
      </c>
      <c r="EW10" s="71">
        <v>0.70309999999999995</v>
      </c>
      <c r="EX10" s="71">
        <v>0.89680000000000004</v>
      </c>
      <c r="EY10" s="71">
        <v>0.99770000000000003</v>
      </c>
      <c r="EZ10" s="71">
        <v>608.4</v>
      </c>
      <c r="FA10" s="71">
        <v>0.98619999999999997</v>
      </c>
      <c r="FB10" s="71">
        <v>1.0066999999999999</v>
      </c>
      <c r="FC10" s="71">
        <v>596</v>
      </c>
      <c r="FD10" s="71" t="s">
        <v>425</v>
      </c>
      <c r="FE10" s="71">
        <v>8.57</v>
      </c>
      <c r="FF10" s="71">
        <v>3704</v>
      </c>
      <c r="FG10" s="71">
        <v>20.3</v>
      </c>
      <c r="FH10" s="71">
        <v>37.700000000000003</v>
      </c>
      <c r="FI10" s="71">
        <v>32</v>
      </c>
      <c r="FJ10" s="71">
        <v>79.599999999999994</v>
      </c>
      <c r="FK10" s="71">
        <v>68.7</v>
      </c>
      <c r="FL10" s="71">
        <v>667.6</v>
      </c>
      <c r="FM10" s="71">
        <v>548.20000000000005</v>
      </c>
      <c r="FN10" s="71">
        <v>501.2</v>
      </c>
      <c r="FO10" s="71">
        <v>853.4</v>
      </c>
      <c r="FP10" s="71">
        <v>669</v>
      </c>
      <c r="FQ10" s="71">
        <v>601.4</v>
      </c>
      <c r="FR10" s="71">
        <v>594.70000000000005</v>
      </c>
      <c r="FS10" s="71">
        <v>551.29999999999995</v>
      </c>
      <c r="FT10" s="71">
        <v>1.0087999999999999</v>
      </c>
      <c r="FU10" s="71">
        <v>1.0883</v>
      </c>
      <c r="FV10" s="71"/>
      <c r="FW10" s="71"/>
      <c r="FX10" s="71"/>
      <c r="FY10" s="71"/>
    </row>
    <row r="11" spans="1:181" x14ac:dyDescent="0.3">
      <c r="A11" s="71" t="s">
        <v>273</v>
      </c>
      <c r="B11" s="71">
        <v>230230</v>
      </c>
      <c r="C11" s="71" t="s">
        <v>318</v>
      </c>
      <c r="D11" s="71" t="s">
        <v>55</v>
      </c>
      <c r="E11" s="71" t="s">
        <v>56</v>
      </c>
      <c r="F11" s="71" t="s">
        <v>57</v>
      </c>
      <c r="G11" s="71" t="s">
        <v>319</v>
      </c>
      <c r="H11" s="71" t="s">
        <v>320</v>
      </c>
      <c r="I11" s="71">
        <v>2001</v>
      </c>
      <c r="J11" s="71" t="s">
        <v>321</v>
      </c>
      <c r="K11" s="71"/>
      <c r="L11" s="71"/>
      <c r="M11" s="71"/>
      <c r="N11" s="71" t="s">
        <v>384</v>
      </c>
      <c r="O11" s="71" t="s">
        <v>385</v>
      </c>
      <c r="P11" s="71" t="s">
        <v>280</v>
      </c>
      <c r="Q11" s="71">
        <v>170</v>
      </c>
      <c r="R11" s="71" t="s">
        <v>416</v>
      </c>
      <c r="S11" s="71">
        <v>10.002000000000001</v>
      </c>
      <c r="T11" s="71">
        <v>8.7989999999999995</v>
      </c>
      <c r="U11" s="71">
        <v>2.1120000000000001</v>
      </c>
      <c r="V11" s="71">
        <v>3.33</v>
      </c>
      <c r="W11" s="71">
        <v>3511</v>
      </c>
      <c r="X11" s="71">
        <v>124.3</v>
      </c>
      <c r="Y11" s="71">
        <v>0</v>
      </c>
      <c r="Z11" s="71">
        <v>613.6</v>
      </c>
      <c r="AA11" s="71">
        <v>0.87709999999999999</v>
      </c>
      <c r="AB11" s="71">
        <v>684.1</v>
      </c>
      <c r="AC11" s="71">
        <v>1.0808</v>
      </c>
      <c r="AD11" s="71">
        <v>555.1</v>
      </c>
      <c r="AE11" s="71">
        <v>939.1</v>
      </c>
      <c r="AF11" s="71">
        <v>773.6</v>
      </c>
      <c r="AG11" s="71">
        <v>698.4</v>
      </c>
      <c r="AH11" s="71">
        <v>663.9</v>
      </c>
      <c r="AI11" s="71">
        <v>643.5</v>
      </c>
      <c r="AJ11" s="71">
        <v>622.4</v>
      </c>
      <c r="AK11" s="71">
        <v>600.1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728.9</v>
      </c>
      <c r="AT11" s="71">
        <v>615.20000000000005</v>
      </c>
      <c r="AU11" s="71">
        <v>566.79999999999995</v>
      </c>
      <c r="AV11" s="71">
        <v>542.4</v>
      </c>
      <c r="AW11" s="71">
        <v>526.20000000000005</v>
      </c>
      <c r="AX11" s="71">
        <v>512.6</v>
      </c>
      <c r="AY11" s="71">
        <v>492.1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937.7</v>
      </c>
      <c r="BH11" s="71">
        <v>730.2</v>
      </c>
      <c r="BI11" s="71">
        <v>633.4</v>
      </c>
      <c r="BJ11" s="71">
        <v>578.6</v>
      </c>
      <c r="BK11" s="71">
        <v>546.4</v>
      </c>
      <c r="BL11" s="71">
        <v>517.29999999999995</v>
      </c>
      <c r="BM11" s="71">
        <v>469.1</v>
      </c>
      <c r="BN11" s="71">
        <v>42</v>
      </c>
      <c r="BO11" s="71">
        <v>40</v>
      </c>
      <c r="BP11" s="71">
        <v>39</v>
      </c>
      <c r="BQ11" s="71">
        <v>38.700000000000003</v>
      </c>
      <c r="BR11" s="71">
        <v>38.799999999999997</v>
      </c>
      <c r="BS11" s="71">
        <v>39</v>
      </c>
      <c r="BT11" s="71">
        <v>40.5</v>
      </c>
      <c r="BU11" s="71">
        <v>143.30000000000001</v>
      </c>
      <c r="BV11" s="71">
        <v>147.80000000000001</v>
      </c>
      <c r="BW11" s="71">
        <v>149.80000000000001</v>
      </c>
      <c r="BX11" s="71">
        <v>150.5</v>
      </c>
      <c r="BY11" s="71">
        <v>169.4</v>
      </c>
      <c r="BZ11" s="71">
        <v>174.8</v>
      </c>
      <c r="CA11" s="71">
        <v>142.1</v>
      </c>
      <c r="CB11" s="71">
        <v>952.6</v>
      </c>
      <c r="CC11" s="71">
        <v>810</v>
      </c>
      <c r="CD11" s="71">
        <v>762.6</v>
      </c>
      <c r="CE11" s="71">
        <v>744.2</v>
      </c>
      <c r="CF11" s="71">
        <v>736.4</v>
      </c>
      <c r="CG11" s="71">
        <v>733.8</v>
      </c>
      <c r="CH11" s="71">
        <v>747</v>
      </c>
      <c r="CI11" s="71">
        <v>634.4</v>
      </c>
      <c r="CJ11" s="71">
        <v>554.70000000000005</v>
      </c>
      <c r="CK11" s="71">
        <v>531</v>
      </c>
      <c r="CL11" s="71">
        <v>521.29999999999995</v>
      </c>
      <c r="CM11" s="71">
        <v>516.4</v>
      </c>
      <c r="CN11" s="71">
        <v>513.6</v>
      </c>
      <c r="CO11" s="71">
        <v>514.20000000000005</v>
      </c>
      <c r="CP11" s="71">
        <v>606.9</v>
      </c>
      <c r="CQ11" s="71">
        <v>537.1</v>
      </c>
      <c r="CR11" s="71">
        <v>514.9</v>
      </c>
      <c r="CS11" s="71">
        <v>505.8</v>
      </c>
      <c r="CT11" s="71">
        <v>500.5</v>
      </c>
      <c r="CU11" s="71">
        <v>497.3</v>
      </c>
      <c r="CV11" s="71">
        <v>495.6</v>
      </c>
      <c r="CW11" s="71">
        <v>590.6</v>
      </c>
      <c r="CX11" s="71">
        <v>526</v>
      </c>
      <c r="CY11" s="71">
        <v>500.7</v>
      </c>
      <c r="CZ11" s="71">
        <v>486.9</v>
      </c>
      <c r="DA11" s="71">
        <v>478.9</v>
      </c>
      <c r="DB11" s="71">
        <v>473.3</v>
      </c>
      <c r="DC11" s="71">
        <v>467.4</v>
      </c>
      <c r="DD11" s="71">
        <v>601.79999999999995</v>
      </c>
      <c r="DE11" s="71">
        <v>529.1</v>
      </c>
      <c r="DF11" s="71">
        <v>497.4</v>
      </c>
      <c r="DG11" s="71">
        <v>477.5</v>
      </c>
      <c r="DH11" s="71">
        <v>462.7</v>
      </c>
      <c r="DI11" s="71">
        <v>452</v>
      </c>
      <c r="DJ11" s="71">
        <v>439.2</v>
      </c>
      <c r="DK11" s="71">
        <v>597.1</v>
      </c>
      <c r="DL11" s="71">
        <v>516.29999999999995</v>
      </c>
      <c r="DM11" s="71">
        <v>484.2</v>
      </c>
      <c r="DN11" s="71">
        <v>467.5</v>
      </c>
      <c r="DO11" s="71">
        <v>453.3</v>
      </c>
      <c r="DP11" s="71">
        <v>440.9</v>
      </c>
      <c r="DQ11" s="71">
        <v>417.3</v>
      </c>
      <c r="DR11" s="71">
        <v>611.9</v>
      </c>
      <c r="DS11" s="71">
        <v>521.70000000000005</v>
      </c>
      <c r="DT11" s="71">
        <v>483.4</v>
      </c>
      <c r="DU11" s="71">
        <v>455.8</v>
      </c>
      <c r="DV11" s="71">
        <v>436.3</v>
      </c>
      <c r="DW11" s="71">
        <v>420.5</v>
      </c>
      <c r="DX11" s="71">
        <v>392.5</v>
      </c>
      <c r="DY11" s="71">
        <v>678</v>
      </c>
      <c r="DZ11" s="71">
        <v>555.9</v>
      </c>
      <c r="EA11" s="71">
        <v>501.8</v>
      </c>
      <c r="EB11" s="71">
        <v>467.2</v>
      </c>
      <c r="EC11" s="71">
        <v>437</v>
      </c>
      <c r="ED11" s="71">
        <v>406.5</v>
      </c>
      <c r="EE11" s="71">
        <v>346.4</v>
      </c>
      <c r="EF11" s="71">
        <v>801.5</v>
      </c>
      <c r="EG11" s="71">
        <v>638.4</v>
      </c>
      <c r="EH11" s="71">
        <v>549.29999999999995</v>
      </c>
      <c r="EI11" s="71">
        <v>505.5</v>
      </c>
      <c r="EJ11" s="71">
        <v>478.3</v>
      </c>
      <c r="EK11" s="71">
        <v>454.1</v>
      </c>
      <c r="EL11" s="71">
        <v>392.5</v>
      </c>
      <c r="EM11" s="71">
        <v>925.5</v>
      </c>
      <c r="EN11" s="71">
        <v>737.2</v>
      </c>
      <c r="EO11" s="71">
        <v>634.20000000000005</v>
      </c>
      <c r="EP11" s="71">
        <v>583.5</v>
      </c>
      <c r="EQ11" s="71">
        <v>550.5</v>
      </c>
      <c r="ER11" s="71">
        <v>510.9</v>
      </c>
      <c r="ES11" s="71">
        <v>453.2</v>
      </c>
      <c r="ET11" s="71">
        <v>0.89280000000000004</v>
      </c>
      <c r="EU11" s="71">
        <v>1.0859000000000001</v>
      </c>
      <c r="EV11" s="71">
        <v>1.1803999999999999</v>
      </c>
      <c r="EW11" s="71">
        <v>0.70069999999999999</v>
      </c>
      <c r="EX11" s="71">
        <v>0.8831</v>
      </c>
      <c r="EY11" s="71">
        <v>0.96879999999999999</v>
      </c>
      <c r="EZ11" s="71">
        <v>613.6</v>
      </c>
      <c r="FA11" s="71">
        <v>0.97789999999999999</v>
      </c>
      <c r="FB11" s="71">
        <v>0.998</v>
      </c>
      <c r="FC11" s="71">
        <v>601.20000000000005</v>
      </c>
      <c r="FD11" s="71" t="s">
        <v>417</v>
      </c>
      <c r="FE11" s="71">
        <v>8.4260000000000002</v>
      </c>
      <c r="FF11" s="71">
        <v>3753</v>
      </c>
      <c r="FG11" s="71">
        <v>20.3</v>
      </c>
      <c r="FH11" s="71">
        <v>38</v>
      </c>
      <c r="FI11" s="71">
        <v>27.4</v>
      </c>
      <c r="FJ11" s="71">
        <v>0</v>
      </c>
      <c r="FK11" s="71">
        <v>90.1</v>
      </c>
      <c r="FL11" s="71">
        <v>672</v>
      </c>
      <c r="FM11" s="71">
        <v>552.5</v>
      </c>
      <c r="FN11" s="71">
        <v>508.3</v>
      </c>
      <c r="FO11" s="71">
        <v>856.3</v>
      </c>
      <c r="FP11" s="71">
        <v>679.4</v>
      </c>
      <c r="FQ11" s="71">
        <v>619.29999999999995</v>
      </c>
      <c r="FR11" s="71">
        <v>601.6</v>
      </c>
      <c r="FS11" s="71">
        <v>552.6</v>
      </c>
      <c r="FT11" s="71">
        <v>0.99729999999999996</v>
      </c>
      <c r="FU11" s="71">
        <v>1.0857000000000001</v>
      </c>
      <c r="FV11" s="71"/>
      <c r="FW11" s="71"/>
      <c r="FX11" s="71"/>
      <c r="FY11" s="71"/>
    </row>
    <row r="12" spans="1:181" x14ac:dyDescent="0.3">
      <c r="A12" s="71" t="s">
        <v>273</v>
      </c>
      <c r="B12" s="71">
        <v>230240</v>
      </c>
      <c r="C12" s="71" t="s">
        <v>322</v>
      </c>
      <c r="D12" s="71" t="s">
        <v>52</v>
      </c>
      <c r="E12" s="71" t="s">
        <v>53</v>
      </c>
      <c r="F12" s="71" t="s">
        <v>54</v>
      </c>
      <c r="G12" s="71" t="s">
        <v>323</v>
      </c>
      <c r="H12" s="71" t="s">
        <v>324</v>
      </c>
      <c r="I12" s="71">
        <v>2017</v>
      </c>
      <c r="J12" s="71" t="s">
        <v>288</v>
      </c>
      <c r="K12" s="71"/>
      <c r="L12" s="71"/>
      <c r="M12" s="71"/>
      <c r="N12" s="71" t="s">
        <v>384</v>
      </c>
      <c r="O12" s="71" t="s">
        <v>385</v>
      </c>
      <c r="P12" s="71" t="s">
        <v>289</v>
      </c>
      <c r="Q12" s="71">
        <v>170</v>
      </c>
      <c r="R12" s="71" t="s">
        <v>418</v>
      </c>
      <c r="S12" s="71">
        <v>12.19</v>
      </c>
      <c r="T12" s="71">
        <v>11.598000000000001</v>
      </c>
      <c r="U12" s="71">
        <v>2.532</v>
      </c>
      <c r="V12" s="71">
        <v>3.75</v>
      </c>
      <c r="W12" s="71">
        <v>6400</v>
      </c>
      <c r="X12" s="71">
        <v>122.5</v>
      </c>
      <c r="Y12" s="71">
        <v>0.18</v>
      </c>
      <c r="Z12" s="71">
        <v>550.20000000000005</v>
      </c>
      <c r="AA12" s="71">
        <v>0.99329999999999996</v>
      </c>
      <c r="AB12" s="71">
        <v>604</v>
      </c>
      <c r="AC12" s="71">
        <v>1.2216</v>
      </c>
      <c r="AD12" s="71">
        <v>491.1</v>
      </c>
      <c r="AE12" s="71">
        <v>888.9</v>
      </c>
      <c r="AF12" s="71">
        <v>715</v>
      </c>
      <c r="AG12" s="71">
        <v>623.20000000000005</v>
      </c>
      <c r="AH12" s="71">
        <v>578.6</v>
      </c>
      <c r="AI12" s="71">
        <v>555.6</v>
      </c>
      <c r="AJ12" s="71">
        <v>536.9</v>
      </c>
      <c r="AK12" s="71">
        <v>500.8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687.3</v>
      </c>
      <c r="AT12" s="71">
        <v>564</v>
      </c>
      <c r="AU12" s="71">
        <v>505.7</v>
      </c>
      <c r="AV12" s="71">
        <v>475.8</v>
      </c>
      <c r="AW12" s="71">
        <v>457.3</v>
      </c>
      <c r="AX12" s="71">
        <v>442.4</v>
      </c>
      <c r="AY12" s="71">
        <v>416.2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886.7</v>
      </c>
      <c r="BH12" s="71">
        <v>673.7</v>
      </c>
      <c r="BI12" s="71">
        <v>565.6</v>
      </c>
      <c r="BJ12" s="71">
        <v>506.6</v>
      </c>
      <c r="BK12" s="71">
        <v>474.2</v>
      </c>
      <c r="BL12" s="71">
        <v>446.7</v>
      </c>
      <c r="BM12" s="71">
        <v>399.4</v>
      </c>
      <c r="BN12" s="71">
        <v>42.6</v>
      </c>
      <c r="BO12" s="71">
        <v>40.6</v>
      </c>
      <c r="BP12" s="71">
        <v>38.700000000000003</v>
      </c>
      <c r="BQ12" s="71">
        <v>37.5</v>
      </c>
      <c r="BR12" s="71">
        <v>36.9</v>
      </c>
      <c r="BS12" s="71">
        <v>36.9</v>
      </c>
      <c r="BT12" s="71">
        <v>37</v>
      </c>
      <c r="BU12" s="71">
        <v>143.30000000000001</v>
      </c>
      <c r="BV12" s="71">
        <v>146</v>
      </c>
      <c r="BW12" s="71">
        <v>148.69999999999999</v>
      </c>
      <c r="BX12" s="71">
        <v>151.1</v>
      </c>
      <c r="BY12" s="71">
        <v>149.6</v>
      </c>
      <c r="BZ12" s="71">
        <v>147.5</v>
      </c>
      <c r="CA12" s="71">
        <v>144.1</v>
      </c>
      <c r="CB12" s="71">
        <v>910</v>
      </c>
      <c r="CC12" s="71">
        <v>746.8</v>
      </c>
      <c r="CD12" s="71">
        <v>668.4</v>
      </c>
      <c r="CE12" s="71">
        <v>637.70000000000005</v>
      </c>
      <c r="CF12" s="71">
        <v>622.6</v>
      </c>
      <c r="CG12" s="71">
        <v>614</v>
      </c>
      <c r="CH12" s="71">
        <v>607.29999999999995</v>
      </c>
      <c r="CI12" s="71">
        <v>600.1</v>
      </c>
      <c r="CJ12" s="71">
        <v>505.5</v>
      </c>
      <c r="CK12" s="71">
        <v>468.7</v>
      </c>
      <c r="CL12" s="71">
        <v>453.9</v>
      </c>
      <c r="CM12" s="71">
        <v>446.6</v>
      </c>
      <c r="CN12" s="71">
        <v>442</v>
      </c>
      <c r="CO12" s="71">
        <v>437.1</v>
      </c>
      <c r="CP12" s="71">
        <v>570.6</v>
      </c>
      <c r="CQ12" s="71">
        <v>487.8</v>
      </c>
      <c r="CR12" s="71">
        <v>456.8</v>
      </c>
      <c r="CS12" s="71">
        <v>441.6</v>
      </c>
      <c r="CT12" s="71">
        <v>433.8</v>
      </c>
      <c r="CU12" s="71">
        <v>428.5</v>
      </c>
      <c r="CV12" s="71">
        <v>422.6</v>
      </c>
      <c r="CW12" s="71">
        <v>552.5</v>
      </c>
      <c r="CX12" s="71">
        <v>477.6</v>
      </c>
      <c r="CY12" s="71">
        <v>447.9</v>
      </c>
      <c r="CZ12" s="71">
        <v>429.9</v>
      </c>
      <c r="DA12" s="71">
        <v>416.7</v>
      </c>
      <c r="DB12" s="71">
        <v>408.3</v>
      </c>
      <c r="DC12" s="71">
        <v>398.3</v>
      </c>
      <c r="DD12" s="71">
        <v>565.9</v>
      </c>
      <c r="DE12" s="71">
        <v>481.2</v>
      </c>
      <c r="DF12" s="71">
        <v>448.5</v>
      </c>
      <c r="DG12" s="71">
        <v>427.5</v>
      </c>
      <c r="DH12" s="71">
        <v>410.1</v>
      </c>
      <c r="DI12" s="71">
        <v>395.5</v>
      </c>
      <c r="DJ12" s="71">
        <v>375.4</v>
      </c>
      <c r="DK12" s="71">
        <v>558.5</v>
      </c>
      <c r="DL12" s="71">
        <v>468.6</v>
      </c>
      <c r="DM12" s="71">
        <v>432.5</v>
      </c>
      <c r="DN12" s="71">
        <v>411.1</v>
      </c>
      <c r="DO12" s="71">
        <v>396.4</v>
      </c>
      <c r="DP12" s="71">
        <v>383.6</v>
      </c>
      <c r="DQ12" s="71">
        <v>361.3</v>
      </c>
      <c r="DR12" s="71">
        <v>570.6</v>
      </c>
      <c r="DS12" s="71">
        <v>472.5</v>
      </c>
      <c r="DT12" s="71">
        <v>433.4</v>
      </c>
      <c r="DU12" s="71">
        <v>405.3</v>
      </c>
      <c r="DV12" s="71">
        <v>382</v>
      </c>
      <c r="DW12" s="71">
        <v>365.8</v>
      </c>
      <c r="DX12" s="71">
        <v>337.4</v>
      </c>
      <c r="DY12" s="71">
        <v>634.6</v>
      </c>
      <c r="DZ12" s="71">
        <v>506.2</v>
      </c>
      <c r="EA12" s="71">
        <v>449.5</v>
      </c>
      <c r="EB12" s="71">
        <v>416.6</v>
      </c>
      <c r="EC12" s="71">
        <v>387.4</v>
      </c>
      <c r="ED12" s="71">
        <v>358.9</v>
      </c>
      <c r="EE12" s="71">
        <v>304.89999999999998</v>
      </c>
      <c r="EF12" s="71">
        <v>751.5</v>
      </c>
      <c r="EG12" s="71">
        <v>591.70000000000005</v>
      </c>
      <c r="EH12" s="71">
        <v>500.6</v>
      </c>
      <c r="EI12" s="71">
        <v>450.6</v>
      </c>
      <c r="EJ12" s="71">
        <v>423.2</v>
      </c>
      <c r="EK12" s="71">
        <v>398.2</v>
      </c>
      <c r="EL12" s="71">
        <v>341.5</v>
      </c>
      <c r="EM12" s="71">
        <v>867.7</v>
      </c>
      <c r="EN12" s="71">
        <v>683.2</v>
      </c>
      <c r="EO12" s="71">
        <v>578</v>
      </c>
      <c r="EP12" s="71">
        <v>519.5</v>
      </c>
      <c r="EQ12" s="71">
        <v>488.6</v>
      </c>
      <c r="ER12" s="71">
        <v>459.8</v>
      </c>
      <c r="ES12" s="71">
        <v>394.3</v>
      </c>
      <c r="ET12" s="71">
        <v>0.95899999999999996</v>
      </c>
      <c r="EU12" s="71">
        <v>1.2282999999999999</v>
      </c>
      <c r="EV12" s="71">
        <v>1.3752</v>
      </c>
      <c r="EW12" s="71">
        <v>0.74819999999999998</v>
      </c>
      <c r="EX12" s="71">
        <v>1.0015000000000001</v>
      </c>
      <c r="EY12" s="71">
        <v>1.1363000000000001</v>
      </c>
      <c r="EZ12" s="71">
        <v>550.20000000000005</v>
      </c>
      <c r="FA12" s="71">
        <v>1.0905</v>
      </c>
      <c r="FB12" s="71">
        <v>1.1249</v>
      </c>
      <c r="FC12" s="71">
        <v>533.4</v>
      </c>
      <c r="FD12" s="71" t="s">
        <v>419</v>
      </c>
      <c r="FE12" s="71">
        <v>11.282</v>
      </c>
      <c r="FF12" s="71">
        <v>7059</v>
      </c>
      <c r="FG12" s="71">
        <v>32.4</v>
      </c>
      <c r="FH12" s="71">
        <v>48.2</v>
      </c>
      <c r="FI12" s="71">
        <v>40.5</v>
      </c>
      <c r="FJ12" s="71">
        <v>0</v>
      </c>
      <c r="FK12" s="71">
        <v>152.30000000000001</v>
      </c>
      <c r="FL12" s="71">
        <v>625.70000000000005</v>
      </c>
      <c r="FM12" s="71">
        <v>488.5</v>
      </c>
      <c r="FN12" s="71">
        <v>436.3</v>
      </c>
      <c r="FO12" s="71">
        <v>801.9</v>
      </c>
      <c r="FP12" s="71">
        <v>599.1</v>
      </c>
      <c r="FQ12" s="71">
        <v>528</v>
      </c>
      <c r="FR12" s="71">
        <v>531.70000000000005</v>
      </c>
      <c r="FS12" s="71">
        <v>495.5</v>
      </c>
      <c r="FT12" s="71">
        <v>1.1284000000000001</v>
      </c>
      <c r="FU12" s="71">
        <v>1.2109000000000001</v>
      </c>
      <c r="FV12" s="71"/>
      <c r="FW12" s="71"/>
      <c r="FX12" s="71"/>
      <c r="FY12" s="71"/>
    </row>
    <row r="13" spans="1:181" x14ac:dyDescent="0.3">
      <c r="A13" s="71" t="s">
        <v>273</v>
      </c>
      <c r="B13" s="71">
        <v>230120</v>
      </c>
      <c r="C13" s="71" t="s">
        <v>290</v>
      </c>
      <c r="D13" s="71" t="s">
        <v>26</v>
      </c>
      <c r="E13" s="71" t="s">
        <v>27</v>
      </c>
      <c r="F13" s="71" t="s">
        <v>19</v>
      </c>
      <c r="G13" s="71" t="s">
        <v>291</v>
      </c>
      <c r="H13" s="71" t="s">
        <v>292</v>
      </c>
      <c r="I13" s="71">
        <v>2005</v>
      </c>
      <c r="J13" s="71" t="s">
        <v>284</v>
      </c>
      <c r="K13" s="71"/>
      <c r="L13" s="71"/>
      <c r="M13" s="71"/>
      <c r="N13" s="71" t="s">
        <v>384</v>
      </c>
      <c r="O13" s="71" t="s">
        <v>385</v>
      </c>
      <c r="P13" s="71" t="s">
        <v>289</v>
      </c>
      <c r="Q13" s="71">
        <v>170</v>
      </c>
      <c r="R13" s="71" t="s">
        <v>398</v>
      </c>
      <c r="S13" s="71">
        <v>10.962</v>
      </c>
      <c r="T13" s="71">
        <v>9.3699999999999992</v>
      </c>
      <c r="U13" s="71">
        <v>2.1890000000000001</v>
      </c>
      <c r="V13" s="71">
        <v>2.71</v>
      </c>
      <c r="W13" s="71">
        <v>4226</v>
      </c>
      <c r="X13" s="71">
        <v>147.30000000000001</v>
      </c>
      <c r="Y13" s="71">
        <v>0.01</v>
      </c>
      <c r="Z13" s="71">
        <v>590.6</v>
      </c>
      <c r="AA13" s="71">
        <v>0.91090000000000004</v>
      </c>
      <c r="AB13" s="71">
        <v>658.7</v>
      </c>
      <c r="AC13" s="71">
        <v>1.1236999999999999</v>
      </c>
      <c r="AD13" s="71">
        <v>534</v>
      </c>
      <c r="AE13" s="71">
        <v>910.7</v>
      </c>
      <c r="AF13" s="71">
        <v>752.6</v>
      </c>
      <c r="AG13" s="71">
        <v>679.4</v>
      </c>
      <c r="AH13" s="71">
        <v>638.5</v>
      </c>
      <c r="AI13" s="71">
        <v>612.79999999999995</v>
      </c>
      <c r="AJ13" s="71">
        <v>594.6</v>
      </c>
      <c r="AK13" s="71">
        <v>569.1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701.6</v>
      </c>
      <c r="AT13" s="71">
        <v>594</v>
      </c>
      <c r="AU13" s="71">
        <v>548.20000000000005</v>
      </c>
      <c r="AV13" s="71">
        <v>521.70000000000005</v>
      </c>
      <c r="AW13" s="71">
        <v>503.9</v>
      </c>
      <c r="AX13" s="71">
        <v>490.3</v>
      </c>
      <c r="AY13" s="71">
        <v>470.9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909.4</v>
      </c>
      <c r="BH13" s="71">
        <v>708.8</v>
      </c>
      <c r="BI13" s="71">
        <v>614.70000000000005</v>
      </c>
      <c r="BJ13" s="71">
        <v>558.1</v>
      </c>
      <c r="BK13" s="71">
        <v>523.79999999999995</v>
      </c>
      <c r="BL13" s="71">
        <v>494.2</v>
      </c>
      <c r="BM13" s="71">
        <v>445.3</v>
      </c>
      <c r="BN13" s="71">
        <v>42</v>
      </c>
      <c r="BO13" s="71">
        <v>40</v>
      </c>
      <c r="BP13" s="71">
        <v>39</v>
      </c>
      <c r="BQ13" s="71">
        <v>38.799999999999997</v>
      </c>
      <c r="BR13" s="71">
        <v>39.4</v>
      </c>
      <c r="BS13" s="71">
        <v>39.9</v>
      </c>
      <c r="BT13" s="71">
        <v>40.6</v>
      </c>
      <c r="BU13" s="71">
        <v>143</v>
      </c>
      <c r="BV13" s="71">
        <v>146.9</v>
      </c>
      <c r="BW13" s="71">
        <v>152.30000000000001</v>
      </c>
      <c r="BX13" s="71">
        <v>157.4</v>
      </c>
      <c r="BY13" s="71">
        <v>166.4</v>
      </c>
      <c r="BZ13" s="71">
        <v>171.8</v>
      </c>
      <c r="CA13" s="71">
        <v>150.5</v>
      </c>
      <c r="CB13" s="71">
        <v>924.1</v>
      </c>
      <c r="CC13" s="71">
        <v>788.9</v>
      </c>
      <c r="CD13" s="71">
        <v>747.8</v>
      </c>
      <c r="CE13" s="71">
        <v>730.1</v>
      </c>
      <c r="CF13" s="71">
        <v>722.3</v>
      </c>
      <c r="CG13" s="71">
        <v>720.5</v>
      </c>
      <c r="CH13" s="71">
        <v>729.9</v>
      </c>
      <c r="CI13" s="71">
        <v>613.9</v>
      </c>
      <c r="CJ13" s="71">
        <v>537.4</v>
      </c>
      <c r="CK13" s="71">
        <v>515.70000000000005</v>
      </c>
      <c r="CL13" s="71">
        <v>505.9</v>
      </c>
      <c r="CM13" s="71">
        <v>500.7</v>
      </c>
      <c r="CN13" s="71">
        <v>498.1</v>
      </c>
      <c r="CO13" s="71">
        <v>501.6</v>
      </c>
      <c r="CP13" s="71">
        <v>586.70000000000005</v>
      </c>
      <c r="CQ13" s="71">
        <v>517.4</v>
      </c>
      <c r="CR13" s="71">
        <v>498</v>
      </c>
      <c r="CS13" s="71">
        <v>489.1</v>
      </c>
      <c r="CT13" s="71">
        <v>483.9</v>
      </c>
      <c r="CU13" s="71">
        <v>480.8</v>
      </c>
      <c r="CV13" s="71">
        <v>480.1</v>
      </c>
      <c r="CW13" s="71">
        <v>563.6</v>
      </c>
      <c r="CX13" s="71">
        <v>504.3</v>
      </c>
      <c r="CY13" s="71">
        <v>480.2</v>
      </c>
      <c r="CZ13" s="71">
        <v>469.1</v>
      </c>
      <c r="DA13" s="71">
        <v>462</v>
      </c>
      <c r="DB13" s="71">
        <v>457.2</v>
      </c>
      <c r="DC13" s="71">
        <v>452.2</v>
      </c>
      <c r="DD13" s="71">
        <v>547.70000000000005</v>
      </c>
      <c r="DE13" s="71">
        <v>493</v>
      </c>
      <c r="DF13" s="71">
        <v>474.7</v>
      </c>
      <c r="DG13" s="71">
        <v>456.7</v>
      </c>
      <c r="DH13" s="71">
        <v>443.9</v>
      </c>
      <c r="DI13" s="71">
        <v>435.7</v>
      </c>
      <c r="DJ13" s="71">
        <v>425.8</v>
      </c>
      <c r="DK13" s="71">
        <v>568.1</v>
      </c>
      <c r="DL13" s="71">
        <v>494.5</v>
      </c>
      <c r="DM13" s="71">
        <v>461.6</v>
      </c>
      <c r="DN13" s="71">
        <v>439.1</v>
      </c>
      <c r="DO13" s="71">
        <v>423.3</v>
      </c>
      <c r="DP13" s="71">
        <v>410.6</v>
      </c>
      <c r="DQ13" s="71">
        <v>392.8</v>
      </c>
      <c r="DR13" s="71">
        <v>596.20000000000005</v>
      </c>
      <c r="DS13" s="71">
        <v>502.8</v>
      </c>
      <c r="DT13" s="71">
        <v>464.8</v>
      </c>
      <c r="DU13" s="71">
        <v>438</v>
      </c>
      <c r="DV13" s="71">
        <v>416.1</v>
      </c>
      <c r="DW13" s="71">
        <v>395.1</v>
      </c>
      <c r="DX13" s="71">
        <v>363.7</v>
      </c>
      <c r="DY13" s="71">
        <v>657.2</v>
      </c>
      <c r="DZ13" s="71">
        <v>537.20000000000005</v>
      </c>
      <c r="EA13" s="71">
        <v>482.2</v>
      </c>
      <c r="EB13" s="71">
        <v>447.5</v>
      </c>
      <c r="EC13" s="71">
        <v>416.6</v>
      </c>
      <c r="ED13" s="71">
        <v>386.9</v>
      </c>
      <c r="EE13" s="71">
        <v>337.7</v>
      </c>
      <c r="EF13" s="71">
        <v>777.1</v>
      </c>
      <c r="EG13" s="71">
        <v>620.4</v>
      </c>
      <c r="EH13" s="71">
        <v>530.20000000000005</v>
      </c>
      <c r="EI13" s="71">
        <v>482.2</v>
      </c>
      <c r="EJ13" s="71">
        <v>448.5</v>
      </c>
      <c r="EK13" s="71">
        <v>417.9</v>
      </c>
      <c r="EL13" s="71">
        <v>353.8</v>
      </c>
      <c r="EM13" s="71">
        <v>897.3</v>
      </c>
      <c r="EN13" s="71">
        <v>716.3</v>
      </c>
      <c r="EO13" s="71">
        <v>611</v>
      </c>
      <c r="EP13" s="71">
        <v>546.9</v>
      </c>
      <c r="EQ13" s="71">
        <v>503.3</v>
      </c>
      <c r="ER13" s="71">
        <v>468.7</v>
      </c>
      <c r="ES13" s="71">
        <v>408.3</v>
      </c>
      <c r="ET13" s="71">
        <v>0.92620000000000002</v>
      </c>
      <c r="EU13" s="71">
        <v>1.1275999999999999</v>
      </c>
      <c r="EV13" s="71">
        <v>1.2335</v>
      </c>
      <c r="EW13" s="71">
        <v>0.72140000000000004</v>
      </c>
      <c r="EX13" s="71">
        <v>0.91569999999999996</v>
      </c>
      <c r="EY13" s="71">
        <v>1.0176000000000001</v>
      </c>
      <c r="EZ13" s="71">
        <v>590.6</v>
      </c>
      <c r="FA13" s="71">
        <v>1.0159</v>
      </c>
      <c r="FB13" s="71">
        <v>1.0347999999999999</v>
      </c>
      <c r="FC13" s="71">
        <v>579.79999999999995</v>
      </c>
      <c r="FD13" s="71" t="s">
        <v>399</v>
      </c>
      <c r="FE13" s="71">
        <v>8.8680000000000003</v>
      </c>
      <c r="FF13" s="71">
        <v>4476</v>
      </c>
      <c r="FG13" s="71">
        <v>23.4</v>
      </c>
      <c r="FH13" s="71">
        <v>45</v>
      </c>
      <c r="FI13" s="71">
        <v>29.5</v>
      </c>
      <c r="FJ13" s="71">
        <v>108</v>
      </c>
      <c r="FK13" s="71">
        <v>86.3</v>
      </c>
      <c r="FL13" s="71">
        <v>647.79999999999995</v>
      </c>
      <c r="FM13" s="71">
        <v>532.1</v>
      </c>
      <c r="FN13" s="71">
        <v>486.4</v>
      </c>
      <c r="FO13" s="71">
        <v>831.7</v>
      </c>
      <c r="FP13" s="71">
        <v>655.20000000000005</v>
      </c>
      <c r="FQ13" s="71">
        <v>589.6</v>
      </c>
      <c r="FR13" s="71">
        <v>582.6</v>
      </c>
      <c r="FS13" s="71">
        <v>528.70000000000005</v>
      </c>
      <c r="FT13" s="71">
        <v>1.0298</v>
      </c>
      <c r="FU13" s="71">
        <v>1.1349</v>
      </c>
      <c r="FV13" s="71"/>
      <c r="FW13" s="71"/>
      <c r="FX13" s="71"/>
      <c r="FY13" s="71"/>
    </row>
    <row r="14" spans="1:181" x14ac:dyDescent="0.3">
      <c r="A14" s="71" t="s">
        <v>273</v>
      </c>
      <c r="B14" s="71">
        <v>230360</v>
      </c>
      <c r="C14" s="71" t="s">
        <v>354</v>
      </c>
      <c r="D14" s="71" t="s">
        <v>355</v>
      </c>
      <c r="E14" s="71" t="s">
        <v>69</v>
      </c>
      <c r="F14" s="71" t="s">
        <v>70</v>
      </c>
      <c r="G14" s="71" t="s">
        <v>356</v>
      </c>
      <c r="H14" s="71" t="s">
        <v>320</v>
      </c>
      <c r="I14" s="71">
        <v>2006</v>
      </c>
      <c r="J14" s="71" t="s">
        <v>284</v>
      </c>
      <c r="K14" s="71"/>
      <c r="L14" s="71"/>
      <c r="M14" s="71"/>
      <c r="N14" s="71" t="s">
        <v>384</v>
      </c>
      <c r="O14" s="71" t="s">
        <v>385</v>
      </c>
      <c r="P14" s="71" t="s">
        <v>289</v>
      </c>
      <c r="Q14" s="71">
        <v>170</v>
      </c>
      <c r="R14" s="71" t="s">
        <v>434</v>
      </c>
      <c r="S14" s="71">
        <v>8.2899999999999991</v>
      </c>
      <c r="T14" s="71">
        <v>7.4649999999999999</v>
      </c>
      <c r="U14" s="71">
        <v>1.847</v>
      </c>
      <c r="V14" s="71">
        <v>2.78</v>
      </c>
      <c r="W14" s="71">
        <v>2187</v>
      </c>
      <c r="X14" s="71">
        <v>123.5</v>
      </c>
      <c r="Y14" s="71">
        <v>0.12</v>
      </c>
      <c r="Z14" s="71">
        <v>671.9</v>
      </c>
      <c r="AA14" s="71">
        <v>0.81720000000000004</v>
      </c>
      <c r="AB14" s="71">
        <v>734.2</v>
      </c>
      <c r="AC14" s="71">
        <v>0.99450000000000005</v>
      </c>
      <c r="AD14" s="71">
        <v>603.29999999999995</v>
      </c>
      <c r="AE14" s="71">
        <v>1060.5999999999999</v>
      </c>
      <c r="AF14" s="71">
        <v>856.2</v>
      </c>
      <c r="AG14" s="71">
        <v>756.4</v>
      </c>
      <c r="AH14" s="71">
        <v>706.6</v>
      </c>
      <c r="AI14" s="71">
        <v>675.4</v>
      </c>
      <c r="AJ14" s="71">
        <v>655.7</v>
      </c>
      <c r="AK14" s="71">
        <v>632.1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821.5</v>
      </c>
      <c r="AT14" s="71">
        <v>681.3</v>
      </c>
      <c r="AU14" s="71">
        <v>618.29999999999995</v>
      </c>
      <c r="AV14" s="71">
        <v>586.1</v>
      </c>
      <c r="AW14" s="71">
        <v>565.70000000000005</v>
      </c>
      <c r="AX14" s="71">
        <v>550.5</v>
      </c>
      <c r="AY14" s="71">
        <v>528.70000000000005</v>
      </c>
      <c r="AZ14" s="71">
        <v>0</v>
      </c>
      <c r="BA14" s="71">
        <v>0</v>
      </c>
      <c r="BB14" s="71">
        <v>0</v>
      </c>
      <c r="BC14" s="71">
        <v>0</v>
      </c>
      <c r="BD14" s="71">
        <v>0</v>
      </c>
      <c r="BE14" s="71">
        <v>0</v>
      </c>
      <c r="BF14" s="71">
        <v>0</v>
      </c>
      <c r="BG14" s="71">
        <v>1059.9000000000001</v>
      </c>
      <c r="BH14" s="71">
        <v>808.6</v>
      </c>
      <c r="BI14" s="71">
        <v>688.7</v>
      </c>
      <c r="BJ14" s="71">
        <v>624</v>
      </c>
      <c r="BK14" s="71">
        <v>586</v>
      </c>
      <c r="BL14" s="71">
        <v>554.70000000000005</v>
      </c>
      <c r="BM14" s="71">
        <v>504.9</v>
      </c>
      <c r="BN14" s="71">
        <v>41.8</v>
      </c>
      <c r="BO14" s="71">
        <v>40</v>
      </c>
      <c r="BP14" s="71">
        <v>38.200000000000003</v>
      </c>
      <c r="BQ14" s="71">
        <v>37.6</v>
      </c>
      <c r="BR14" s="71">
        <v>37.799999999999997</v>
      </c>
      <c r="BS14" s="71">
        <v>38.1</v>
      </c>
      <c r="BT14" s="71">
        <v>39.299999999999997</v>
      </c>
      <c r="BU14" s="71">
        <v>144.80000000000001</v>
      </c>
      <c r="BV14" s="71">
        <v>149.6</v>
      </c>
      <c r="BW14" s="71">
        <v>154.1</v>
      </c>
      <c r="BX14" s="71">
        <v>161.9</v>
      </c>
      <c r="BY14" s="71">
        <v>175.4</v>
      </c>
      <c r="BZ14" s="71">
        <v>177.2</v>
      </c>
      <c r="CA14" s="71">
        <v>176.6</v>
      </c>
      <c r="CB14" s="71">
        <v>1067.8</v>
      </c>
      <c r="CC14" s="71">
        <v>886</v>
      </c>
      <c r="CD14" s="71">
        <v>813.6</v>
      </c>
      <c r="CE14" s="71">
        <v>791.6</v>
      </c>
      <c r="CF14" s="71">
        <v>782.5</v>
      </c>
      <c r="CG14" s="71">
        <v>779.1</v>
      </c>
      <c r="CH14" s="71">
        <v>790.5</v>
      </c>
      <c r="CI14" s="71">
        <v>711.1</v>
      </c>
      <c r="CJ14" s="71">
        <v>609.9</v>
      </c>
      <c r="CK14" s="71">
        <v>574.79999999999995</v>
      </c>
      <c r="CL14" s="71">
        <v>563.4</v>
      </c>
      <c r="CM14" s="71">
        <v>557.79999999999995</v>
      </c>
      <c r="CN14" s="71">
        <v>554.79999999999995</v>
      </c>
      <c r="CO14" s="71">
        <v>554.70000000000005</v>
      </c>
      <c r="CP14" s="71">
        <v>680.1</v>
      </c>
      <c r="CQ14" s="71">
        <v>592.79999999999995</v>
      </c>
      <c r="CR14" s="71">
        <v>560.70000000000005</v>
      </c>
      <c r="CS14" s="71">
        <v>548.1</v>
      </c>
      <c r="CT14" s="71">
        <v>541.9</v>
      </c>
      <c r="CU14" s="71">
        <v>538.29999999999995</v>
      </c>
      <c r="CV14" s="71">
        <v>536.20000000000005</v>
      </c>
      <c r="CW14" s="71">
        <v>661.4</v>
      </c>
      <c r="CX14" s="71">
        <v>582.4</v>
      </c>
      <c r="CY14" s="71">
        <v>549</v>
      </c>
      <c r="CZ14" s="71">
        <v>530.20000000000005</v>
      </c>
      <c r="DA14" s="71">
        <v>519.5</v>
      </c>
      <c r="DB14" s="71">
        <v>512.9</v>
      </c>
      <c r="DC14" s="71">
        <v>506.7</v>
      </c>
      <c r="DD14" s="71">
        <v>674.4</v>
      </c>
      <c r="DE14" s="71">
        <v>584.1</v>
      </c>
      <c r="DF14" s="71">
        <v>548.4</v>
      </c>
      <c r="DG14" s="71">
        <v>524</v>
      </c>
      <c r="DH14" s="71">
        <v>505.5</v>
      </c>
      <c r="DI14" s="71">
        <v>492</v>
      </c>
      <c r="DJ14" s="71">
        <v>477</v>
      </c>
      <c r="DK14" s="71">
        <v>672.7</v>
      </c>
      <c r="DL14" s="71">
        <v>572.6</v>
      </c>
      <c r="DM14" s="71">
        <v>531.9</v>
      </c>
      <c r="DN14" s="71">
        <v>505.5</v>
      </c>
      <c r="DO14" s="71">
        <v>489.7</v>
      </c>
      <c r="DP14" s="71">
        <v>476.5</v>
      </c>
      <c r="DQ14" s="71">
        <v>457</v>
      </c>
      <c r="DR14" s="71">
        <v>692.5</v>
      </c>
      <c r="DS14" s="71">
        <v>581.9</v>
      </c>
      <c r="DT14" s="71">
        <v>535.4</v>
      </c>
      <c r="DU14" s="71">
        <v>502.9</v>
      </c>
      <c r="DV14" s="71">
        <v>476.3</v>
      </c>
      <c r="DW14" s="71">
        <v>455.3</v>
      </c>
      <c r="DX14" s="71">
        <v>425.6</v>
      </c>
      <c r="DY14" s="71">
        <v>768.5</v>
      </c>
      <c r="DZ14" s="71">
        <v>625.4</v>
      </c>
      <c r="EA14" s="71">
        <v>559.79999999999995</v>
      </c>
      <c r="EB14" s="71">
        <v>521.29999999999995</v>
      </c>
      <c r="EC14" s="71">
        <v>489</v>
      </c>
      <c r="ED14" s="71">
        <v>458.1</v>
      </c>
      <c r="EE14" s="71">
        <v>386.4</v>
      </c>
      <c r="EF14" s="71">
        <v>912.3</v>
      </c>
      <c r="EG14" s="71">
        <v>715.6</v>
      </c>
      <c r="EH14" s="71">
        <v>609.20000000000005</v>
      </c>
      <c r="EI14" s="71">
        <v>554.5</v>
      </c>
      <c r="EJ14" s="71">
        <v>519.29999999999995</v>
      </c>
      <c r="EK14" s="71">
        <v>487.6</v>
      </c>
      <c r="EL14" s="71">
        <v>426</v>
      </c>
      <c r="EM14" s="71">
        <v>1053.5</v>
      </c>
      <c r="EN14" s="71">
        <v>826.3</v>
      </c>
      <c r="EO14" s="71">
        <v>699.2</v>
      </c>
      <c r="EP14" s="71">
        <v>621.70000000000005</v>
      </c>
      <c r="EQ14" s="71">
        <v>568.29999999999995</v>
      </c>
      <c r="ER14" s="71">
        <v>532.29999999999995</v>
      </c>
      <c r="ES14" s="71">
        <v>473.7</v>
      </c>
      <c r="ET14" s="71">
        <v>0.79849999999999999</v>
      </c>
      <c r="EU14" s="71">
        <v>1.0005999999999999</v>
      </c>
      <c r="EV14" s="71">
        <v>1.0987</v>
      </c>
      <c r="EW14" s="71">
        <v>0.62609999999999999</v>
      </c>
      <c r="EX14" s="71">
        <v>0.82430000000000003</v>
      </c>
      <c r="EY14" s="71">
        <v>0.92059999999999997</v>
      </c>
      <c r="EZ14" s="71">
        <v>671.9</v>
      </c>
      <c r="FA14" s="71">
        <v>0.89300000000000002</v>
      </c>
      <c r="FB14" s="71">
        <v>0.91910000000000003</v>
      </c>
      <c r="FC14" s="71">
        <v>652.79999999999995</v>
      </c>
      <c r="FD14" s="71" t="s">
        <v>435</v>
      </c>
      <c r="FE14" s="71">
        <v>7.2910000000000004</v>
      </c>
      <c r="FF14" s="71">
        <v>2413</v>
      </c>
      <c r="FG14" s="71">
        <v>15.4</v>
      </c>
      <c r="FH14" s="71">
        <v>22.6</v>
      </c>
      <c r="FI14" s="71">
        <v>20.399999999999999</v>
      </c>
      <c r="FJ14" s="71">
        <v>53.2</v>
      </c>
      <c r="FK14" s="71">
        <v>0</v>
      </c>
      <c r="FL14" s="71">
        <v>751.4</v>
      </c>
      <c r="FM14" s="71">
        <v>599.6</v>
      </c>
      <c r="FN14" s="71">
        <v>546.1</v>
      </c>
      <c r="FO14" s="71">
        <v>958.3</v>
      </c>
      <c r="FP14" s="71">
        <v>727.9</v>
      </c>
      <c r="FQ14" s="71">
        <v>651.70000000000005</v>
      </c>
      <c r="FR14" s="71">
        <v>653.20000000000005</v>
      </c>
      <c r="FS14" s="71">
        <v>605.4</v>
      </c>
      <c r="FT14" s="71">
        <v>0.91859999999999997</v>
      </c>
      <c r="FU14" s="71">
        <v>0.99099999999999999</v>
      </c>
      <c r="FV14" s="71"/>
      <c r="FW14" s="71"/>
      <c r="FX14" s="71"/>
      <c r="FY14" s="71"/>
    </row>
    <row r="15" spans="1:181" x14ac:dyDescent="0.3">
      <c r="A15" s="71" t="s">
        <v>273</v>
      </c>
      <c r="B15" s="71">
        <v>230520</v>
      </c>
      <c r="C15" s="71" t="s">
        <v>558</v>
      </c>
      <c r="D15" s="71" t="s">
        <v>559</v>
      </c>
      <c r="E15" s="71" t="s">
        <v>560</v>
      </c>
      <c r="F15" s="71" t="s">
        <v>561</v>
      </c>
      <c r="G15" s="71" t="s">
        <v>278</v>
      </c>
      <c r="H15" s="71" t="s">
        <v>278</v>
      </c>
      <c r="I15" s="71">
        <v>1999</v>
      </c>
      <c r="J15" s="71" t="s">
        <v>296</v>
      </c>
      <c r="K15" s="71"/>
      <c r="L15" s="71"/>
      <c r="M15" s="71"/>
      <c r="N15" s="71" t="s">
        <v>384</v>
      </c>
      <c r="O15" s="71" t="s">
        <v>385</v>
      </c>
      <c r="P15" s="71" t="s">
        <v>280</v>
      </c>
      <c r="Q15" s="71">
        <v>170</v>
      </c>
      <c r="R15" s="71" t="s">
        <v>562</v>
      </c>
      <c r="S15" s="71">
        <v>8.9879999999999995</v>
      </c>
      <c r="T15" s="71">
        <v>8.2780000000000005</v>
      </c>
      <c r="U15" s="71">
        <v>2.0379999999999998</v>
      </c>
      <c r="V15" s="71">
        <v>3.09</v>
      </c>
      <c r="W15" s="71">
        <v>3102</v>
      </c>
      <c r="X15" s="71">
        <v>129.4</v>
      </c>
      <c r="Y15" s="71">
        <v>0</v>
      </c>
      <c r="Z15" s="71">
        <v>635.5</v>
      </c>
      <c r="AA15" s="71">
        <v>0.85760000000000003</v>
      </c>
      <c r="AB15" s="71">
        <v>699.6</v>
      </c>
      <c r="AC15" s="71">
        <v>1.0450999999999999</v>
      </c>
      <c r="AD15" s="71">
        <v>574.1</v>
      </c>
      <c r="AE15" s="71">
        <v>978.3</v>
      </c>
      <c r="AF15" s="71">
        <v>808</v>
      </c>
      <c r="AG15" s="71">
        <v>724.2</v>
      </c>
      <c r="AH15" s="71">
        <v>676.7</v>
      </c>
      <c r="AI15" s="71">
        <v>645.9</v>
      </c>
      <c r="AJ15" s="71">
        <v>626.70000000000005</v>
      </c>
      <c r="AK15" s="71">
        <v>603.4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755.9</v>
      </c>
      <c r="AT15" s="71">
        <v>642</v>
      </c>
      <c r="AU15" s="71">
        <v>590.1</v>
      </c>
      <c r="AV15" s="71">
        <v>560.20000000000005</v>
      </c>
      <c r="AW15" s="71">
        <v>540.70000000000005</v>
      </c>
      <c r="AX15" s="71">
        <v>526.29999999999995</v>
      </c>
      <c r="AY15" s="71">
        <v>505.3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981.2</v>
      </c>
      <c r="BH15" s="71">
        <v>763.4</v>
      </c>
      <c r="BI15" s="71">
        <v>658.3</v>
      </c>
      <c r="BJ15" s="71">
        <v>596.6</v>
      </c>
      <c r="BK15" s="71">
        <v>560</v>
      </c>
      <c r="BL15" s="71">
        <v>530.29999999999995</v>
      </c>
      <c r="BM15" s="71">
        <v>482.8</v>
      </c>
      <c r="BN15" s="71">
        <v>41.4</v>
      </c>
      <c r="BO15" s="71">
        <v>39.4</v>
      </c>
      <c r="BP15" s="71">
        <v>38.200000000000003</v>
      </c>
      <c r="BQ15" s="71">
        <v>37.6</v>
      </c>
      <c r="BR15" s="71">
        <v>37.5</v>
      </c>
      <c r="BS15" s="71">
        <v>37.5</v>
      </c>
      <c r="BT15" s="71">
        <v>39</v>
      </c>
      <c r="BU15" s="71">
        <v>143.9</v>
      </c>
      <c r="BV15" s="71">
        <v>148.69999999999999</v>
      </c>
      <c r="BW15" s="71">
        <v>153.80000000000001</v>
      </c>
      <c r="BX15" s="71">
        <v>161</v>
      </c>
      <c r="BY15" s="71">
        <v>175.4</v>
      </c>
      <c r="BZ15" s="71">
        <v>177.2</v>
      </c>
      <c r="CA15" s="71">
        <v>176.6</v>
      </c>
      <c r="CB15" s="71">
        <v>949.5</v>
      </c>
      <c r="CC15" s="71">
        <v>821.7</v>
      </c>
      <c r="CD15" s="71">
        <v>776</v>
      </c>
      <c r="CE15" s="71">
        <v>755.8</v>
      </c>
      <c r="CF15" s="71">
        <v>745.7</v>
      </c>
      <c r="CG15" s="71">
        <v>741.4</v>
      </c>
      <c r="CH15" s="71">
        <v>750.4</v>
      </c>
      <c r="CI15" s="71">
        <v>636.4</v>
      </c>
      <c r="CJ15" s="71">
        <v>569.29999999999995</v>
      </c>
      <c r="CK15" s="71">
        <v>547.79999999999995</v>
      </c>
      <c r="CL15" s="71">
        <v>538</v>
      </c>
      <c r="CM15" s="71">
        <v>532.5</v>
      </c>
      <c r="CN15" s="71">
        <v>529.1</v>
      </c>
      <c r="CO15" s="71">
        <v>528.29999999999995</v>
      </c>
      <c r="CP15" s="71">
        <v>610.29999999999995</v>
      </c>
      <c r="CQ15" s="71">
        <v>553.29999999999995</v>
      </c>
      <c r="CR15" s="71">
        <v>533</v>
      </c>
      <c r="CS15" s="71">
        <v>523.4</v>
      </c>
      <c r="CT15" s="71">
        <v>517.5</v>
      </c>
      <c r="CU15" s="71">
        <v>513.6</v>
      </c>
      <c r="CV15" s="71">
        <v>510.7</v>
      </c>
      <c r="CW15" s="71">
        <v>595</v>
      </c>
      <c r="CX15" s="71">
        <v>542.29999999999995</v>
      </c>
      <c r="CY15" s="71">
        <v>518.9</v>
      </c>
      <c r="CZ15" s="71">
        <v>504.7</v>
      </c>
      <c r="DA15" s="71">
        <v>495.7</v>
      </c>
      <c r="DB15" s="71">
        <v>489.3</v>
      </c>
      <c r="DC15" s="71">
        <v>482</v>
      </c>
      <c r="DD15" s="71">
        <v>602.79999999999995</v>
      </c>
      <c r="DE15" s="71">
        <v>542.6</v>
      </c>
      <c r="DF15" s="71">
        <v>514.20000000000005</v>
      </c>
      <c r="DG15" s="71">
        <v>494</v>
      </c>
      <c r="DH15" s="71">
        <v>478.5</v>
      </c>
      <c r="DI15" s="71">
        <v>467.4</v>
      </c>
      <c r="DJ15" s="71">
        <v>453.6</v>
      </c>
      <c r="DK15" s="71">
        <v>639</v>
      </c>
      <c r="DL15" s="71">
        <v>547.9</v>
      </c>
      <c r="DM15" s="71">
        <v>510.4</v>
      </c>
      <c r="DN15" s="71">
        <v>484.2</v>
      </c>
      <c r="DO15" s="71">
        <v>468.8</v>
      </c>
      <c r="DP15" s="71">
        <v>456.1</v>
      </c>
      <c r="DQ15" s="71">
        <v>434.8</v>
      </c>
      <c r="DR15" s="71">
        <v>657.2</v>
      </c>
      <c r="DS15" s="71">
        <v>556.20000000000005</v>
      </c>
      <c r="DT15" s="71">
        <v>513.79999999999995</v>
      </c>
      <c r="DU15" s="71">
        <v>482.8</v>
      </c>
      <c r="DV15" s="71">
        <v>457.1</v>
      </c>
      <c r="DW15" s="71">
        <v>437.1</v>
      </c>
      <c r="DX15" s="71">
        <v>410.3</v>
      </c>
      <c r="DY15" s="71">
        <v>731.3</v>
      </c>
      <c r="DZ15" s="71">
        <v>596.79999999999995</v>
      </c>
      <c r="EA15" s="71">
        <v>536.6</v>
      </c>
      <c r="EB15" s="71">
        <v>501.2</v>
      </c>
      <c r="EC15" s="71">
        <v>470.5</v>
      </c>
      <c r="ED15" s="71">
        <v>441.7</v>
      </c>
      <c r="EE15" s="71">
        <v>380.5</v>
      </c>
      <c r="EF15" s="71">
        <v>872.2</v>
      </c>
      <c r="EG15" s="71">
        <v>687.9</v>
      </c>
      <c r="EH15" s="71">
        <v>585.20000000000005</v>
      </c>
      <c r="EI15" s="71">
        <v>532.9</v>
      </c>
      <c r="EJ15" s="71">
        <v>499.9</v>
      </c>
      <c r="EK15" s="71">
        <v>470.3</v>
      </c>
      <c r="EL15" s="71">
        <v>411.7</v>
      </c>
      <c r="EM15" s="71">
        <v>1007.1</v>
      </c>
      <c r="EN15" s="71">
        <v>794.3</v>
      </c>
      <c r="EO15" s="71">
        <v>672.5</v>
      </c>
      <c r="EP15" s="71">
        <v>597.5</v>
      </c>
      <c r="EQ15" s="71">
        <v>546.1</v>
      </c>
      <c r="ER15" s="71">
        <v>512</v>
      </c>
      <c r="ES15" s="71">
        <v>456.3</v>
      </c>
      <c r="ET15" s="71">
        <v>0.85850000000000004</v>
      </c>
      <c r="EU15" s="71">
        <v>1.0488</v>
      </c>
      <c r="EV15" s="71">
        <v>1.1494</v>
      </c>
      <c r="EW15" s="71">
        <v>0.67179999999999995</v>
      </c>
      <c r="EX15" s="71">
        <v>0.86229999999999996</v>
      </c>
      <c r="EY15" s="71">
        <v>0.96350000000000002</v>
      </c>
      <c r="EZ15" s="71">
        <v>635.5</v>
      </c>
      <c r="FA15" s="71">
        <v>0.94420000000000004</v>
      </c>
      <c r="FB15" s="71">
        <v>0.96499999999999997</v>
      </c>
      <c r="FC15" s="71">
        <v>621.70000000000005</v>
      </c>
      <c r="FD15" s="71" t="s">
        <v>563</v>
      </c>
      <c r="FE15" s="71">
        <v>8.0429999999999993</v>
      </c>
      <c r="FF15" s="71">
        <v>3340</v>
      </c>
      <c r="FG15" s="71">
        <v>18.600000000000001</v>
      </c>
      <c r="FH15" s="71">
        <v>31.9</v>
      </c>
      <c r="FI15" s="71">
        <v>31.5</v>
      </c>
      <c r="FJ15" s="71">
        <v>63.5</v>
      </c>
      <c r="FK15" s="71">
        <v>0</v>
      </c>
      <c r="FL15" s="71">
        <v>698.9</v>
      </c>
      <c r="FM15" s="71">
        <v>572.1</v>
      </c>
      <c r="FN15" s="71">
        <v>522</v>
      </c>
      <c r="FO15" s="71">
        <v>893.1</v>
      </c>
      <c r="FP15" s="71">
        <v>695.8</v>
      </c>
      <c r="FQ15" s="71">
        <v>622.70000000000005</v>
      </c>
      <c r="FR15" s="71">
        <v>619</v>
      </c>
      <c r="FS15" s="71">
        <v>577.79999999999995</v>
      </c>
      <c r="FT15" s="71">
        <v>0.96919999999999995</v>
      </c>
      <c r="FU15" s="71">
        <v>1.0384</v>
      </c>
      <c r="FV15" s="71"/>
      <c r="FW15" s="71"/>
      <c r="FX15" s="71"/>
      <c r="FY15" s="71"/>
    </row>
    <row r="16" spans="1:181" x14ac:dyDescent="0.3">
      <c r="A16" s="71" t="s">
        <v>273</v>
      </c>
      <c r="B16" s="71">
        <v>230430</v>
      </c>
      <c r="C16" s="71" t="s">
        <v>489</v>
      </c>
      <c r="D16" s="71" t="s">
        <v>490</v>
      </c>
      <c r="E16" s="71" t="s">
        <v>491</v>
      </c>
      <c r="F16" s="71" t="s">
        <v>492</v>
      </c>
      <c r="G16" s="71" t="s">
        <v>493</v>
      </c>
      <c r="H16" s="71" t="s">
        <v>313</v>
      </c>
      <c r="I16" s="71">
        <v>2011</v>
      </c>
      <c r="J16" s="71"/>
      <c r="K16" s="71"/>
      <c r="L16" s="71"/>
      <c r="M16" s="71"/>
      <c r="N16" s="71" t="s">
        <v>384</v>
      </c>
      <c r="O16" s="71" t="s">
        <v>385</v>
      </c>
      <c r="P16" s="71" t="s">
        <v>289</v>
      </c>
      <c r="Q16" s="71">
        <v>170</v>
      </c>
      <c r="R16" s="71" t="s">
        <v>494</v>
      </c>
      <c r="S16" s="71">
        <v>12.4</v>
      </c>
      <c r="T16" s="71">
        <v>11.670999999999999</v>
      </c>
      <c r="U16" s="71">
        <v>2.399</v>
      </c>
      <c r="V16" s="71">
        <v>3.91</v>
      </c>
      <c r="W16" s="71">
        <v>8300</v>
      </c>
      <c r="X16" s="71">
        <v>126.3</v>
      </c>
      <c r="Y16" s="71">
        <v>0.18</v>
      </c>
      <c r="Z16" s="71">
        <v>574.70000000000005</v>
      </c>
      <c r="AA16" s="71">
        <v>0.93840000000000001</v>
      </c>
      <c r="AB16" s="71">
        <v>639.4</v>
      </c>
      <c r="AC16" s="71">
        <v>1.1692</v>
      </c>
      <c r="AD16" s="71">
        <v>513.20000000000005</v>
      </c>
      <c r="AE16" s="71">
        <v>933.4</v>
      </c>
      <c r="AF16" s="71">
        <v>749.3</v>
      </c>
      <c r="AG16" s="71">
        <v>657.3</v>
      </c>
      <c r="AH16" s="71">
        <v>612.70000000000005</v>
      </c>
      <c r="AI16" s="71">
        <v>589.6</v>
      </c>
      <c r="AJ16" s="71">
        <v>572.70000000000005</v>
      </c>
      <c r="AK16" s="71">
        <v>547.29999999999995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719</v>
      </c>
      <c r="AT16" s="71">
        <v>588</v>
      </c>
      <c r="AU16" s="71">
        <v>526</v>
      </c>
      <c r="AV16" s="71">
        <v>495.8</v>
      </c>
      <c r="AW16" s="71">
        <v>478.2</v>
      </c>
      <c r="AX16" s="71">
        <v>465.2</v>
      </c>
      <c r="AY16" s="71">
        <v>446.4</v>
      </c>
      <c r="AZ16" s="71">
        <v>0</v>
      </c>
      <c r="BA16" s="71">
        <v>0</v>
      </c>
      <c r="BB16" s="71">
        <v>0</v>
      </c>
      <c r="BC16" s="71">
        <v>0</v>
      </c>
      <c r="BD16" s="71">
        <v>0</v>
      </c>
      <c r="BE16" s="71">
        <v>0</v>
      </c>
      <c r="BF16" s="71">
        <v>0</v>
      </c>
      <c r="BG16" s="71">
        <v>930.5</v>
      </c>
      <c r="BH16" s="71">
        <v>704.7</v>
      </c>
      <c r="BI16" s="71">
        <v>592.5</v>
      </c>
      <c r="BJ16" s="71">
        <v>530.5</v>
      </c>
      <c r="BK16" s="71">
        <v>496.3</v>
      </c>
      <c r="BL16" s="71">
        <v>468.5</v>
      </c>
      <c r="BM16" s="71">
        <v>423.9</v>
      </c>
      <c r="BN16" s="71">
        <v>43.2</v>
      </c>
      <c r="BO16" s="71">
        <v>41.4</v>
      </c>
      <c r="BP16" s="71">
        <v>39.9</v>
      </c>
      <c r="BQ16" s="71">
        <v>39.4</v>
      </c>
      <c r="BR16" s="71">
        <v>39.299999999999997</v>
      </c>
      <c r="BS16" s="71">
        <v>39.299999999999997</v>
      </c>
      <c r="BT16" s="71">
        <v>40</v>
      </c>
      <c r="BU16" s="71">
        <v>143</v>
      </c>
      <c r="BV16" s="71">
        <v>146.6</v>
      </c>
      <c r="BW16" s="71">
        <v>148.69999999999999</v>
      </c>
      <c r="BX16" s="71">
        <v>149.80000000000001</v>
      </c>
      <c r="BY16" s="71">
        <v>150.1</v>
      </c>
      <c r="BZ16" s="71">
        <v>171.2</v>
      </c>
      <c r="CA16" s="71">
        <v>174.8</v>
      </c>
      <c r="CB16" s="71">
        <v>961.8</v>
      </c>
      <c r="CC16" s="71">
        <v>786.4</v>
      </c>
      <c r="CD16" s="71">
        <v>711.2</v>
      </c>
      <c r="CE16" s="71">
        <v>683.7</v>
      </c>
      <c r="CF16" s="71">
        <v>670.3</v>
      </c>
      <c r="CG16" s="71">
        <v>663.6</v>
      </c>
      <c r="CH16" s="71">
        <v>665.9</v>
      </c>
      <c r="CI16" s="71">
        <v>629.5</v>
      </c>
      <c r="CJ16" s="71">
        <v>527.9</v>
      </c>
      <c r="CK16" s="71">
        <v>485.3</v>
      </c>
      <c r="CL16" s="71">
        <v>470.2</v>
      </c>
      <c r="CM16" s="71">
        <v>462.7</v>
      </c>
      <c r="CN16" s="71">
        <v>458.7</v>
      </c>
      <c r="CO16" s="71">
        <v>456.3</v>
      </c>
      <c r="CP16" s="71">
        <v>596</v>
      </c>
      <c r="CQ16" s="71">
        <v>506.2</v>
      </c>
      <c r="CR16" s="71">
        <v>467.7</v>
      </c>
      <c r="CS16" s="71">
        <v>453.5</v>
      </c>
      <c r="CT16" s="71">
        <v>446.7</v>
      </c>
      <c r="CU16" s="71">
        <v>442.8</v>
      </c>
      <c r="CV16" s="71">
        <v>439.5</v>
      </c>
      <c r="CW16" s="71">
        <v>573.9</v>
      </c>
      <c r="CX16" s="71">
        <v>492.6</v>
      </c>
      <c r="CY16" s="71">
        <v>455.3</v>
      </c>
      <c r="CZ16" s="71">
        <v>437.3</v>
      </c>
      <c r="DA16" s="71">
        <v>427.4</v>
      </c>
      <c r="DB16" s="71">
        <v>421.3</v>
      </c>
      <c r="DC16" s="71">
        <v>414.5</v>
      </c>
      <c r="DD16" s="71">
        <v>585.4</v>
      </c>
      <c r="DE16" s="71">
        <v>493.1</v>
      </c>
      <c r="DF16" s="71">
        <v>456.5</v>
      </c>
      <c r="DG16" s="71">
        <v>433.8</v>
      </c>
      <c r="DH16" s="71">
        <v>417.1</v>
      </c>
      <c r="DI16" s="71">
        <v>404.5</v>
      </c>
      <c r="DJ16" s="71">
        <v>390</v>
      </c>
      <c r="DK16" s="71">
        <v>579.9</v>
      </c>
      <c r="DL16" s="71">
        <v>481.9</v>
      </c>
      <c r="DM16" s="71">
        <v>440.1</v>
      </c>
      <c r="DN16" s="71">
        <v>417.9</v>
      </c>
      <c r="DO16" s="71">
        <v>404.6</v>
      </c>
      <c r="DP16" s="71">
        <v>393.2</v>
      </c>
      <c r="DQ16" s="71">
        <v>374.3</v>
      </c>
      <c r="DR16" s="71">
        <v>595.20000000000005</v>
      </c>
      <c r="DS16" s="71">
        <v>490.4</v>
      </c>
      <c r="DT16" s="71">
        <v>444</v>
      </c>
      <c r="DU16" s="71">
        <v>415.8</v>
      </c>
      <c r="DV16" s="71">
        <v>392.4</v>
      </c>
      <c r="DW16" s="71">
        <v>376.8</v>
      </c>
      <c r="DX16" s="71">
        <v>353.2</v>
      </c>
      <c r="DY16" s="71">
        <v>661</v>
      </c>
      <c r="DZ16" s="71">
        <v>531.70000000000005</v>
      </c>
      <c r="EA16" s="71">
        <v>466.1</v>
      </c>
      <c r="EB16" s="71">
        <v>432.2</v>
      </c>
      <c r="EC16" s="71">
        <v>405.5</v>
      </c>
      <c r="ED16" s="71">
        <v>380.8</v>
      </c>
      <c r="EE16" s="71">
        <v>330.7</v>
      </c>
      <c r="EF16" s="71">
        <v>783.7</v>
      </c>
      <c r="EG16" s="71">
        <v>616.70000000000005</v>
      </c>
      <c r="EH16" s="71">
        <v>522.6</v>
      </c>
      <c r="EI16" s="71">
        <v>469.1</v>
      </c>
      <c r="EJ16" s="71">
        <v>440.7</v>
      </c>
      <c r="EK16" s="71">
        <v>420.2</v>
      </c>
      <c r="EL16" s="71">
        <v>382.5</v>
      </c>
      <c r="EM16" s="71">
        <v>904.9</v>
      </c>
      <c r="EN16" s="71">
        <v>712.2</v>
      </c>
      <c r="EO16" s="71">
        <v>603.4</v>
      </c>
      <c r="EP16" s="71">
        <v>541.70000000000005</v>
      </c>
      <c r="EQ16" s="71">
        <v>508.8</v>
      </c>
      <c r="ER16" s="71">
        <v>481.7</v>
      </c>
      <c r="ES16" s="71">
        <v>428.7</v>
      </c>
      <c r="ET16" s="71">
        <v>0.91820000000000002</v>
      </c>
      <c r="EU16" s="71">
        <v>1.1783999999999999</v>
      </c>
      <c r="EV16" s="71">
        <v>1.3004</v>
      </c>
      <c r="EW16" s="71">
        <v>0.71319999999999995</v>
      </c>
      <c r="EX16" s="71">
        <v>0.9476</v>
      </c>
      <c r="EY16" s="71">
        <v>1.0575000000000001</v>
      </c>
      <c r="EZ16" s="71">
        <v>574.70000000000005</v>
      </c>
      <c r="FA16" s="71">
        <v>1.044</v>
      </c>
      <c r="FB16" s="71">
        <v>1.0742</v>
      </c>
      <c r="FC16" s="71">
        <v>558.6</v>
      </c>
      <c r="FD16" s="71" t="s">
        <v>495</v>
      </c>
      <c r="FE16" s="71">
        <v>10.606</v>
      </c>
      <c r="FF16" s="71">
        <v>8577</v>
      </c>
      <c r="FG16" s="71">
        <v>35.700000000000003</v>
      </c>
      <c r="FH16" s="71">
        <v>55.5</v>
      </c>
      <c r="FI16" s="71">
        <v>43</v>
      </c>
      <c r="FJ16" s="71">
        <v>0</v>
      </c>
      <c r="FK16" s="71">
        <v>136.19999999999999</v>
      </c>
      <c r="FL16" s="71">
        <v>653.5</v>
      </c>
      <c r="FM16" s="71">
        <v>509.2</v>
      </c>
      <c r="FN16" s="71">
        <v>461.4</v>
      </c>
      <c r="FO16" s="71">
        <v>841.3</v>
      </c>
      <c r="FP16" s="71">
        <v>633.20000000000005</v>
      </c>
      <c r="FQ16" s="71">
        <v>567.4</v>
      </c>
      <c r="FR16" s="71">
        <v>557.70000000000005</v>
      </c>
      <c r="FS16" s="71">
        <v>517</v>
      </c>
      <c r="FT16" s="71">
        <v>1.0758000000000001</v>
      </c>
      <c r="FU16" s="71">
        <v>1.1605000000000001</v>
      </c>
      <c r="FV16" s="71"/>
      <c r="FW16" s="71"/>
      <c r="FX16" s="71"/>
      <c r="FY16" s="71"/>
    </row>
    <row r="17" spans="1:181" x14ac:dyDescent="0.3">
      <c r="A17" s="71" t="s">
        <v>273</v>
      </c>
      <c r="B17" s="71">
        <v>230390</v>
      </c>
      <c r="C17" s="71" t="s">
        <v>461</v>
      </c>
      <c r="D17" s="71" t="s">
        <v>462</v>
      </c>
      <c r="E17" s="71" t="s">
        <v>463</v>
      </c>
      <c r="F17" s="71" t="s">
        <v>464</v>
      </c>
      <c r="G17" s="71" t="s">
        <v>465</v>
      </c>
      <c r="H17" s="71" t="s">
        <v>466</v>
      </c>
      <c r="I17" s="71">
        <v>2007</v>
      </c>
      <c r="J17" s="71"/>
      <c r="K17" s="71"/>
      <c r="L17" s="71"/>
      <c r="M17" s="71"/>
      <c r="N17" s="71" t="s">
        <v>384</v>
      </c>
      <c r="O17" s="71" t="s">
        <v>385</v>
      </c>
      <c r="P17" s="71" t="s">
        <v>280</v>
      </c>
      <c r="Q17" s="71">
        <v>170</v>
      </c>
      <c r="R17" s="71" t="s">
        <v>467</v>
      </c>
      <c r="S17" s="71">
        <v>9.49</v>
      </c>
      <c r="T17" s="71">
        <v>8.3960000000000008</v>
      </c>
      <c r="U17" s="71">
        <v>1.998</v>
      </c>
      <c r="V17" s="71">
        <v>3.02</v>
      </c>
      <c r="W17" s="71">
        <v>3252</v>
      </c>
      <c r="X17" s="71">
        <v>128.19999999999999</v>
      </c>
      <c r="Y17" s="71">
        <v>0</v>
      </c>
      <c r="Z17" s="71">
        <v>625.5</v>
      </c>
      <c r="AA17" s="71">
        <v>0.87390000000000001</v>
      </c>
      <c r="AB17" s="71">
        <v>686.5</v>
      </c>
      <c r="AC17" s="71">
        <v>1.0632999999999999</v>
      </c>
      <c r="AD17" s="71">
        <v>564.29999999999995</v>
      </c>
      <c r="AE17" s="71">
        <v>967</v>
      </c>
      <c r="AF17" s="71">
        <v>789.8</v>
      </c>
      <c r="AG17" s="71">
        <v>706.8</v>
      </c>
      <c r="AH17" s="71">
        <v>663.6</v>
      </c>
      <c r="AI17" s="71">
        <v>635.79999999999995</v>
      </c>
      <c r="AJ17" s="71">
        <v>617.70000000000005</v>
      </c>
      <c r="AK17" s="71">
        <v>597.1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750.5</v>
      </c>
      <c r="AT17" s="71">
        <v>630.1</v>
      </c>
      <c r="AU17" s="71">
        <v>577.70000000000005</v>
      </c>
      <c r="AV17" s="71">
        <v>550.1</v>
      </c>
      <c r="AW17" s="71">
        <v>532</v>
      </c>
      <c r="AX17" s="71">
        <v>518.5</v>
      </c>
      <c r="AY17" s="71">
        <v>498.5</v>
      </c>
      <c r="AZ17" s="71">
        <v>0</v>
      </c>
      <c r="BA17" s="71">
        <v>0</v>
      </c>
      <c r="BB17" s="71">
        <v>0</v>
      </c>
      <c r="BC17" s="71">
        <v>0</v>
      </c>
      <c r="BD17" s="71">
        <v>0</v>
      </c>
      <c r="BE17" s="71">
        <v>0</v>
      </c>
      <c r="BF17" s="71">
        <v>0</v>
      </c>
      <c r="BG17" s="71">
        <v>965.8</v>
      </c>
      <c r="BH17" s="71">
        <v>746.3</v>
      </c>
      <c r="BI17" s="71">
        <v>643.29999999999995</v>
      </c>
      <c r="BJ17" s="71">
        <v>585.5</v>
      </c>
      <c r="BK17" s="71">
        <v>550.9</v>
      </c>
      <c r="BL17" s="71">
        <v>522.9</v>
      </c>
      <c r="BM17" s="71">
        <v>476.8</v>
      </c>
      <c r="BN17" s="71">
        <v>42</v>
      </c>
      <c r="BO17" s="71">
        <v>40</v>
      </c>
      <c r="BP17" s="71">
        <v>38.4</v>
      </c>
      <c r="BQ17" s="71">
        <v>38.200000000000003</v>
      </c>
      <c r="BR17" s="71">
        <v>38.200000000000003</v>
      </c>
      <c r="BS17" s="71">
        <v>38.4</v>
      </c>
      <c r="BT17" s="71">
        <v>39.9</v>
      </c>
      <c r="BU17" s="71">
        <v>142.4</v>
      </c>
      <c r="BV17" s="71">
        <v>148.69999999999999</v>
      </c>
      <c r="BW17" s="71">
        <v>154.1</v>
      </c>
      <c r="BX17" s="71">
        <v>161</v>
      </c>
      <c r="BY17" s="71">
        <v>174.8</v>
      </c>
      <c r="BZ17" s="71">
        <v>177.2</v>
      </c>
      <c r="CA17" s="71">
        <v>176.6</v>
      </c>
      <c r="CB17" s="71">
        <v>978.8</v>
      </c>
      <c r="CC17" s="71">
        <v>822.7</v>
      </c>
      <c r="CD17" s="71">
        <v>767.9</v>
      </c>
      <c r="CE17" s="71">
        <v>748.4</v>
      </c>
      <c r="CF17" s="71">
        <v>739.9</v>
      </c>
      <c r="CG17" s="71">
        <v>737.1</v>
      </c>
      <c r="CH17" s="71">
        <v>750.3</v>
      </c>
      <c r="CI17" s="71">
        <v>651.9</v>
      </c>
      <c r="CJ17" s="71">
        <v>566.1</v>
      </c>
      <c r="CK17" s="71">
        <v>539.20000000000005</v>
      </c>
      <c r="CL17" s="71">
        <v>529.6</v>
      </c>
      <c r="CM17" s="71">
        <v>524.6</v>
      </c>
      <c r="CN17" s="71">
        <v>521.9</v>
      </c>
      <c r="CO17" s="71">
        <v>522.4</v>
      </c>
      <c r="CP17" s="71">
        <v>624</v>
      </c>
      <c r="CQ17" s="71">
        <v>550.20000000000005</v>
      </c>
      <c r="CR17" s="71">
        <v>524.79999999999995</v>
      </c>
      <c r="CS17" s="71">
        <v>515.20000000000005</v>
      </c>
      <c r="CT17" s="71">
        <v>509.6</v>
      </c>
      <c r="CU17" s="71">
        <v>506.4</v>
      </c>
      <c r="CV17" s="71">
        <v>504.7</v>
      </c>
      <c r="CW17" s="71">
        <v>606.79999999999995</v>
      </c>
      <c r="CX17" s="71">
        <v>540.70000000000005</v>
      </c>
      <c r="CY17" s="71">
        <v>512.6</v>
      </c>
      <c r="CZ17" s="71">
        <v>497.4</v>
      </c>
      <c r="DA17" s="71">
        <v>489</v>
      </c>
      <c r="DB17" s="71">
        <v>483.3</v>
      </c>
      <c r="DC17" s="71">
        <v>477.6</v>
      </c>
      <c r="DD17" s="71">
        <v>617</v>
      </c>
      <c r="DE17" s="71">
        <v>544.1</v>
      </c>
      <c r="DF17" s="71">
        <v>511.5</v>
      </c>
      <c r="DG17" s="71">
        <v>490.1</v>
      </c>
      <c r="DH17" s="71">
        <v>474.3</v>
      </c>
      <c r="DI17" s="71">
        <v>462.9</v>
      </c>
      <c r="DJ17" s="71">
        <v>450.3</v>
      </c>
      <c r="DK17" s="71">
        <v>618.29999999999995</v>
      </c>
      <c r="DL17" s="71">
        <v>532.5</v>
      </c>
      <c r="DM17" s="71">
        <v>497.9</v>
      </c>
      <c r="DN17" s="71">
        <v>478.4</v>
      </c>
      <c r="DO17" s="71">
        <v>464.6</v>
      </c>
      <c r="DP17" s="71">
        <v>452.5</v>
      </c>
      <c r="DQ17" s="71">
        <v>430.2</v>
      </c>
      <c r="DR17" s="71">
        <v>632.79999999999995</v>
      </c>
      <c r="DS17" s="71">
        <v>539</v>
      </c>
      <c r="DT17" s="71">
        <v>499</v>
      </c>
      <c r="DU17" s="71">
        <v>470.4</v>
      </c>
      <c r="DV17" s="71">
        <v>448.1</v>
      </c>
      <c r="DW17" s="71">
        <v>433.2</v>
      </c>
      <c r="DX17" s="71">
        <v>406.6</v>
      </c>
      <c r="DY17" s="71">
        <v>698.8</v>
      </c>
      <c r="DZ17" s="71">
        <v>573.1</v>
      </c>
      <c r="EA17" s="71">
        <v>518.79999999999995</v>
      </c>
      <c r="EB17" s="71">
        <v>485.1</v>
      </c>
      <c r="EC17" s="71">
        <v>455.6</v>
      </c>
      <c r="ED17" s="71">
        <v>426.2</v>
      </c>
      <c r="EE17" s="71">
        <v>361.5</v>
      </c>
      <c r="EF17" s="71">
        <v>827.2</v>
      </c>
      <c r="EG17" s="71">
        <v>655.5</v>
      </c>
      <c r="EH17" s="71">
        <v>562.5</v>
      </c>
      <c r="EI17" s="71">
        <v>515.5</v>
      </c>
      <c r="EJ17" s="71">
        <v>483.9</v>
      </c>
      <c r="EK17" s="71">
        <v>454.9</v>
      </c>
      <c r="EL17" s="71">
        <v>394.9</v>
      </c>
      <c r="EM17" s="71">
        <v>955.1</v>
      </c>
      <c r="EN17" s="71">
        <v>756.9</v>
      </c>
      <c r="EO17" s="71">
        <v>645.70000000000005</v>
      </c>
      <c r="EP17" s="71">
        <v>578.70000000000005</v>
      </c>
      <c r="EQ17" s="71">
        <v>531.70000000000005</v>
      </c>
      <c r="ER17" s="71">
        <v>498.3</v>
      </c>
      <c r="ES17" s="71">
        <v>443.8</v>
      </c>
      <c r="ET17" s="71">
        <v>0.86919999999999997</v>
      </c>
      <c r="EU17" s="71">
        <v>1.0687</v>
      </c>
      <c r="EV17" s="71">
        <v>1.1665000000000001</v>
      </c>
      <c r="EW17" s="71">
        <v>0.68310000000000004</v>
      </c>
      <c r="EX17" s="71">
        <v>0.88039999999999996</v>
      </c>
      <c r="EY17" s="71">
        <v>0.97640000000000005</v>
      </c>
      <c r="EZ17" s="71">
        <v>625.5</v>
      </c>
      <c r="FA17" s="71">
        <v>0.95930000000000004</v>
      </c>
      <c r="FB17" s="71">
        <v>0.98350000000000004</v>
      </c>
      <c r="FC17" s="71">
        <v>610</v>
      </c>
      <c r="FD17" s="71" t="s">
        <v>468</v>
      </c>
      <c r="FE17" s="71">
        <v>8.18</v>
      </c>
      <c r="FF17" s="71">
        <v>3487</v>
      </c>
      <c r="FG17" s="71">
        <v>19.600000000000001</v>
      </c>
      <c r="FH17" s="71">
        <v>33.6</v>
      </c>
      <c r="FI17" s="71">
        <v>25</v>
      </c>
      <c r="FJ17" s="71">
        <v>76.900000000000006</v>
      </c>
      <c r="FK17" s="71">
        <v>0</v>
      </c>
      <c r="FL17" s="71">
        <v>690.3</v>
      </c>
      <c r="FM17" s="71">
        <v>561.4</v>
      </c>
      <c r="FN17" s="71">
        <v>514.4</v>
      </c>
      <c r="FO17" s="71">
        <v>878.3</v>
      </c>
      <c r="FP17" s="71">
        <v>681.5</v>
      </c>
      <c r="FQ17" s="71">
        <v>614.5</v>
      </c>
      <c r="FR17" s="71">
        <v>611.1</v>
      </c>
      <c r="FS17" s="71">
        <v>562.79999999999995</v>
      </c>
      <c r="FT17" s="71">
        <v>0.98180000000000001</v>
      </c>
      <c r="FU17" s="71">
        <v>1.0661</v>
      </c>
      <c r="FV17" s="71"/>
      <c r="FW17" s="71"/>
      <c r="FX17" s="71"/>
      <c r="FY17" s="71"/>
    </row>
    <row r="18" spans="1:181" x14ac:dyDescent="0.3">
      <c r="A18" s="71" t="s">
        <v>273</v>
      </c>
      <c r="B18" s="71">
        <v>230210</v>
      </c>
      <c r="C18" s="71" t="s">
        <v>311</v>
      </c>
      <c r="D18" s="71" t="s">
        <v>33</v>
      </c>
      <c r="E18" s="71" t="s">
        <v>34</v>
      </c>
      <c r="F18" s="71" t="s">
        <v>35</v>
      </c>
      <c r="G18" s="71" t="s">
        <v>312</v>
      </c>
      <c r="H18" s="71" t="s">
        <v>313</v>
      </c>
      <c r="I18" s="71">
        <v>1984</v>
      </c>
      <c r="J18" s="71" t="s">
        <v>279</v>
      </c>
      <c r="K18" s="71"/>
      <c r="L18" s="71"/>
      <c r="M18" s="71"/>
      <c r="N18" s="71" t="s">
        <v>384</v>
      </c>
      <c r="O18" s="71" t="s">
        <v>385</v>
      </c>
      <c r="P18" s="71" t="s">
        <v>289</v>
      </c>
      <c r="Q18" s="71">
        <v>170</v>
      </c>
      <c r="R18" s="71" t="s">
        <v>412</v>
      </c>
      <c r="S18" s="71">
        <v>10.625</v>
      </c>
      <c r="T18" s="71">
        <v>8.7289999999999992</v>
      </c>
      <c r="U18" s="71">
        <v>1.921</v>
      </c>
      <c r="V18" s="71">
        <v>3.55</v>
      </c>
      <c r="W18" s="71">
        <v>5358</v>
      </c>
      <c r="X18" s="71">
        <v>114.4</v>
      </c>
      <c r="Y18" s="71">
        <v>0.23</v>
      </c>
      <c r="Z18" s="71">
        <v>661.7</v>
      </c>
      <c r="AA18" s="71">
        <v>0.82879999999999998</v>
      </c>
      <c r="AB18" s="71">
        <v>724</v>
      </c>
      <c r="AC18" s="71">
        <v>1.0107999999999999</v>
      </c>
      <c r="AD18" s="71">
        <v>593.6</v>
      </c>
      <c r="AE18" s="71">
        <v>1049.7</v>
      </c>
      <c r="AF18" s="71">
        <v>854.5</v>
      </c>
      <c r="AG18" s="71">
        <v>753</v>
      </c>
      <c r="AH18" s="71">
        <v>695</v>
      </c>
      <c r="AI18" s="71">
        <v>660.6</v>
      </c>
      <c r="AJ18" s="71">
        <v>639.4</v>
      </c>
      <c r="AK18" s="71">
        <v>617.70000000000005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810.5</v>
      </c>
      <c r="AT18" s="71">
        <v>675</v>
      </c>
      <c r="AU18" s="71">
        <v>609.5</v>
      </c>
      <c r="AV18" s="71">
        <v>574.9</v>
      </c>
      <c r="AW18" s="71">
        <v>554.70000000000005</v>
      </c>
      <c r="AX18" s="71">
        <v>541.1</v>
      </c>
      <c r="AY18" s="71">
        <v>523.20000000000005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1050.4000000000001</v>
      </c>
      <c r="BH18" s="71">
        <v>805.8</v>
      </c>
      <c r="BI18" s="71">
        <v>682.5</v>
      </c>
      <c r="BJ18" s="71">
        <v>612.5</v>
      </c>
      <c r="BK18" s="71">
        <v>575.4</v>
      </c>
      <c r="BL18" s="71">
        <v>546.6</v>
      </c>
      <c r="BM18" s="71">
        <v>499.8</v>
      </c>
      <c r="BN18" s="71">
        <v>42.4</v>
      </c>
      <c r="BO18" s="71">
        <v>40.6</v>
      </c>
      <c r="BP18" s="71">
        <v>40</v>
      </c>
      <c r="BQ18" s="71">
        <v>39.4</v>
      </c>
      <c r="BR18" s="71">
        <v>38.799999999999997</v>
      </c>
      <c r="BS18" s="71">
        <v>38.799999999999997</v>
      </c>
      <c r="BT18" s="71">
        <v>39</v>
      </c>
      <c r="BU18" s="71">
        <v>145.1</v>
      </c>
      <c r="BV18" s="71">
        <v>150.1</v>
      </c>
      <c r="BW18" s="71">
        <v>152.30000000000001</v>
      </c>
      <c r="BX18" s="71">
        <v>160.4</v>
      </c>
      <c r="BY18" s="71">
        <v>173.6</v>
      </c>
      <c r="BZ18" s="71">
        <v>179</v>
      </c>
      <c r="CA18" s="71">
        <v>179</v>
      </c>
      <c r="CB18" s="71">
        <v>1043.3</v>
      </c>
      <c r="CC18" s="71">
        <v>880.2</v>
      </c>
      <c r="CD18" s="71">
        <v>807.4</v>
      </c>
      <c r="CE18" s="71">
        <v>776.9</v>
      </c>
      <c r="CF18" s="71">
        <v>762.4</v>
      </c>
      <c r="CG18" s="71">
        <v>755.2</v>
      </c>
      <c r="CH18" s="71">
        <v>755.3</v>
      </c>
      <c r="CI18" s="71">
        <v>693.2</v>
      </c>
      <c r="CJ18" s="71">
        <v>599.1</v>
      </c>
      <c r="CK18" s="71">
        <v>559.9</v>
      </c>
      <c r="CL18" s="71">
        <v>544.1</v>
      </c>
      <c r="CM18" s="71">
        <v>536.9</v>
      </c>
      <c r="CN18" s="71">
        <v>532.79999999999995</v>
      </c>
      <c r="CO18" s="71">
        <v>529.9</v>
      </c>
      <c r="CP18" s="71">
        <v>663.2</v>
      </c>
      <c r="CQ18" s="71">
        <v>579.29999999999995</v>
      </c>
      <c r="CR18" s="71">
        <v>545.5</v>
      </c>
      <c r="CS18" s="71">
        <v>530.1</v>
      </c>
      <c r="CT18" s="71">
        <v>522.79999999999995</v>
      </c>
      <c r="CU18" s="71">
        <v>518.29999999999995</v>
      </c>
      <c r="CV18" s="71">
        <v>514.5</v>
      </c>
      <c r="CW18" s="71">
        <v>644.79999999999995</v>
      </c>
      <c r="CX18" s="71">
        <v>566.9</v>
      </c>
      <c r="CY18" s="71">
        <v>534.29999999999995</v>
      </c>
      <c r="CZ18" s="71">
        <v>517</v>
      </c>
      <c r="DA18" s="71">
        <v>506.3</v>
      </c>
      <c r="DB18" s="71">
        <v>499.8</v>
      </c>
      <c r="DC18" s="71">
        <v>492.2</v>
      </c>
      <c r="DD18" s="71">
        <v>656.2</v>
      </c>
      <c r="DE18" s="71">
        <v>570.20000000000005</v>
      </c>
      <c r="DF18" s="71">
        <v>532.20000000000005</v>
      </c>
      <c r="DG18" s="71">
        <v>512.4</v>
      </c>
      <c r="DH18" s="71">
        <v>498.4</v>
      </c>
      <c r="DI18" s="71">
        <v>487.7</v>
      </c>
      <c r="DJ18" s="71">
        <v>472.8</v>
      </c>
      <c r="DK18" s="71">
        <v>670.9</v>
      </c>
      <c r="DL18" s="71">
        <v>565.4</v>
      </c>
      <c r="DM18" s="71">
        <v>522.9</v>
      </c>
      <c r="DN18" s="71">
        <v>499.5</v>
      </c>
      <c r="DO18" s="71">
        <v>482.2</v>
      </c>
      <c r="DP18" s="71">
        <v>468.4</v>
      </c>
      <c r="DQ18" s="71">
        <v>450.2</v>
      </c>
      <c r="DR18" s="71">
        <v>689.8</v>
      </c>
      <c r="DS18" s="71">
        <v>575.4</v>
      </c>
      <c r="DT18" s="71">
        <v>526.79999999999995</v>
      </c>
      <c r="DU18" s="71">
        <v>500.6</v>
      </c>
      <c r="DV18" s="71">
        <v>481</v>
      </c>
      <c r="DW18" s="71">
        <v>464.2</v>
      </c>
      <c r="DX18" s="71">
        <v>431.8</v>
      </c>
      <c r="DY18" s="71">
        <v>764.6</v>
      </c>
      <c r="DZ18" s="71">
        <v>622.9</v>
      </c>
      <c r="EA18" s="71">
        <v>549.5</v>
      </c>
      <c r="EB18" s="71">
        <v>514.70000000000005</v>
      </c>
      <c r="EC18" s="71">
        <v>490.8</v>
      </c>
      <c r="ED18" s="71">
        <v>470.5</v>
      </c>
      <c r="EE18" s="71">
        <v>431.5</v>
      </c>
      <c r="EF18" s="71">
        <v>914.7</v>
      </c>
      <c r="EG18" s="71">
        <v>717.9</v>
      </c>
      <c r="EH18" s="71">
        <v>606.1</v>
      </c>
      <c r="EI18" s="71">
        <v>544.1</v>
      </c>
      <c r="EJ18" s="71">
        <v>512.79999999999995</v>
      </c>
      <c r="EK18" s="71">
        <v>490.4</v>
      </c>
      <c r="EL18" s="71">
        <v>451.1</v>
      </c>
      <c r="EM18" s="71">
        <v>1056.2</v>
      </c>
      <c r="EN18" s="71">
        <v>828.9</v>
      </c>
      <c r="EO18" s="71">
        <v>698.5</v>
      </c>
      <c r="EP18" s="71">
        <v>613.1</v>
      </c>
      <c r="EQ18" s="71">
        <v>558.70000000000005</v>
      </c>
      <c r="ER18" s="71">
        <v>523.6</v>
      </c>
      <c r="ES18" s="71">
        <v>480.1</v>
      </c>
      <c r="ET18" s="71">
        <v>0.80779999999999996</v>
      </c>
      <c r="EU18" s="71">
        <v>1.0174000000000001</v>
      </c>
      <c r="EV18" s="71">
        <v>1.1156999999999999</v>
      </c>
      <c r="EW18" s="71">
        <v>0.63019999999999998</v>
      </c>
      <c r="EX18" s="71">
        <v>0.83450000000000002</v>
      </c>
      <c r="EY18" s="71">
        <v>0.94259999999999999</v>
      </c>
      <c r="EZ18" s="71">
        <v>661.7</v>
      </c>
      <c r="FA18" s="71">
        <v>0.90669999999999995</v>
      </c>
      <c r="FB18" s="71">
        <v>0.93120000000000003</v>
      </c>
      <c r="FC18" s="71">
        <v>644.29999999999995</v>
      </c>
      <c r="FD18" s="71" t="s">
        <v>413</v>
      </c>
      <c r="FE18" s="71">
        <v>8.0589999999999993</v>
      </c>
      <c r="FF18" s="71">
        <v>5608</v>
      </c>
      <c r="FG18" s="71">
        <v>23.8</v>
      </c>
      <c r="FH18" s="71">
        <v>34.9</v>
      </c>
      <c r="FI18" s="71">
        <v>33.5</v>
      </c>
      <c r="FJ18" s="71">
        <v>77.099999999999994</v>
      </c>
      <c r="FK18" s="71">
        <v>66.3</v>
      </c>
      <c r="FL18" s="71">
        <v>742.8</v>
      </c>
      <c r="FM18" s="71">
        <v>589.70000000000005</v>
      </c>
      <c r="FN18" s="71">
        <v>537.79999999999995</v>
      </c>
      <c r="FO18" s="71">
        <v>952.1</v>
      </c>
      <c r="FP18" s="71">
        <v>719</v>
      </c>
      <c r="FQ18" s="71">
        <v>636.5</v>
      </c>
      <c r="FR18" s="71">
        <v>640.6</v>
      </c>
      <c r="FS18" s="71">
        <v>599.20000000000005</v>
      </c>
      <c r="FT18" s="71">
        <v>0.93659999999999999</v>
      </c>
      <c r="FU18" s="71">
        <v>1.0013000000000001</v>
      </c>
      <c r="FV18" s="71"/>
      <c r="FW18" s="71"/>
      <c r="FX18" s="71"/>
      <c r="FY18" s="71"/>
    </row>
    <row r="19" spans="1:181" x14ac:dyDescent="0.3">
      <c r="A19" s="71" t="s">
        <v>273</v>
      </c>
      <c r="B19" s="71">
        <v>230440</v>
      </c>
      <c r="C19" s="71" t="s">
        <v>512</v>
      </c>
      <c r="D19" s="71" t="s">
        <v>513</v>
      </c>
      <c r="E19" s="71" t="s">
        <v>514</v>
      </c>
      <c r="F19" s="71" t="s">
        <v>515</v>
      </c>
      <c r="G19" s="71" t="s">
        <v>516</v>
      </c>
      <c r="H19" s="71" t="s">
        <v>517</v>
      </c>
      <c r="I19" s="71">
        <v>2019</v>
      </c>
      <c r="J19" s="71" t="s">
        <v>284</v>
      </c>
      <c r="K19" s="71"/>
      <c r="L19" s="71"/>
      <c r="M19" s="71"/>
      <c r="N19" s="71" t="s">
        <v>384</v>
      </c>
      <c r="O19" s="71" t="s">
        <v>385</v>
      </c>
      <c r="P19" s="71" t="s">
        <v>289</v>
      </c>
      <c r="Q19" s="71">
        <v>170</v>
      </c>
      <c r="R19" s="71" t="s">
        <v>518</v>
      </c>
      <c r="S19" s="71">
        <v>14.766999999999999</v>
      </c>
      <c r="T19" s="71">
        <v>13.888999999999999</v>
      </c>
      <c r="U19" s="71">
        <v>3.01</v>
      </c>
      <c r="V19" s="71">
        <v>4.5599999999999996</v>
      </c>
      <c r="W19" s="71">
        <v>14500</v>
      </c>
      <c r="X19" s="71">
        <v>129.30000000000001</v>
      </c>
      <c r="Y19" s="71">
        <v>0.16</v>
      </c>
      <c r="Z19" s="71">
        <v>533.5</v>
      </c>
      <c r="AA19" s="71">
        <v>1.0127999999999999</v>
      </c>
      <c r="AB19" s="71">
        <v>592.4</v>
      </c>
      <c r="AC19" s="71">
        <v>1.2559</v>
      </c>
      <c r="AD19" s="71">
        <v>477.7</v>
      </c>
      <c r="AE19" s="71">
        <v>852.9</v>
      </c>
      <c r="AF19" s="71">
        <v>693.2</v>
      </c>
      <c r="AG19" s="71">
        <v>611.4</v>
      </c>
      <c r="AH19" s="71">
        <v>568.4</v>
      </c>
      <c r="AI19" s="71">
        <v>545.9</v>
      </c>
      <c r="AJ19" s="71">
        <v>531.9</v>
      </c>
      <c r="AK19" s="71">
        <v>506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658.8</v>
      </c>
      <c r="AT19" s="71">
        <v>545.4</v>
      </c>
      <c r="AU19" s="71">
        <v>490.1</v>
      </c>
      <c r="AV19" s="71">
        <v>462.2</v>
      </c>
      <c r="AW19" s="71">
        <v>446.1</v>
      </c>
      <c r="AX19" s="71">
        <v>435</v>
      </c>
      <c r="AY19" s="71">
        <v>417.8</v>
      </c>
      <c r="AZ19" s="71">
        <v>0</v>
      </c>
      <c r="BA19" s="71">
        <v>0</v>
      </c>
      <c r="BB19" s="71">
        <v>0</v>
      </c>
      <c r="BC19" s="71">
        <v>0</v>
      </c>
      <c r="BD19" s="71">
        <v>0</v>
      </c>
      <c r="BE19" s="71">
        <v>0</v>
      </c>
      <c r="BF19" s="71">
        <v>0</v>
      </c>
      <c r="BG19" s="71">
        <v>851</v>
      </c>
      <c r="BH19" s="71">
        <v>652.5</v>
      </c>
      <c r="BI19" s="71">
        <v>551.5</v>
      </c>
      <c r="BJ19" s="71">
        <v>493.6</v>
      </c>
      <c r="BK19" s="71">
        <v>462.6</v>
      </c>
      <c r="BL19" s="71">
        <v>438.5</v>
      </c>
      <c r="BM19" s="71">
        <v>398.8</v>
      </c>
      <c r="BN19" s="71">
        <v>42.6</v>
      </c>
      <c r="BO19" s="71">
        <v>40.6</v>
      </c>
      <c r="BP19" s="71">
        <v>39.4</v>
      </c>
      <c r="BQ19" s="71">
        <v>38.799999999999997</v>
      </c>
      <c r="BR19" s="71">
        <v>38.799999999999997</v>
      </c>
      <c r="BS19" s="71">
        <v>38.799999999999997</v>
      </c>
      <c r="BT19" s="71">
        <v>39.299999999999997</v>
      </c>
      <c r="BU19" s="71">
        <v>143</v>
      </c>
      <c r="BV19" s="71">
        <v>146</v>
      </c>
      <c r="BW19" s="71">
        <v>148.9</v>
      </c>
      <c r="BX19" s="71">
        <v>150.5</v>
      </c>
      <c r="BY19" s="71">
        <v>150.69999999999999</v>
      </c>
      <c r="BZ19" s="71">
        <v>150.19999999999999</v>
      </c>
      <c r="CA19" s="71">
        <v>175.7</v>
      </c>
      <c r="CB19" s="71">
        <v>871.7</v>
      </c>
      <c r="CC19" s="71">
        <v>726</v>
      </c>
      <c r="CD19" s="71">
        <v>662</v>
      </c>
      <c r="CE19" s="71">
        <v>635.1</v>
      </c>
      <c r="CF19" s="71">
        <v>621</v>
      </c>
      <c r="CG19" s="71">
        <v>613.20000000000005</v>
      </c>
      <c r="CH19" s="71">
        <v>610.4</v>
      </c>
      <c r="CI19" s="71">
        <v>574.5</v>
      </c>
      <c r="CJ19" s="71">
        <v>489.7</v>
      </c>
      <c r="CK19" s="71">
        <v>453.4</v>
      </c>
      <c r="CL19" s="71">
        <v>438.6</v>
      </c>
      <c r="CM19" s="71">
        <v>430.8</v>
      </c>
      <c r="CN19" s="71">
        <v>426.4</v>
      </c>
      <c r="CO19" s="71">
        <v>422.7</v>
      </c>
      <c r="CP19" s="71">
        <v>545.9</v>
      </c>
      <c r="CQ19" s="71">
        <v>469.9</v>
      </c>
      <c r="CR19" s="71">
        <v>437</v>
      </c>
      <c r="CS19" s="71">
        <v>422.9</v>
      </c>
      <c r="CT19" s="71">
        <v>416.1</v>
      </c>
      <c r="CU19" s="71">
        <v>412</v>
      </c>
      <c r="CV19" s="71">
        <v>408.1</v>
      </c>
      <c r="CW19" s="71">
        <v>526.9</v>
      </c>
      <c r="CX19" s="71">
        <v>457</v>
      </c>
      <c r="CY19" s="71">
        <v>424.8</v>
      </c>
      <c r="CZ19" s="71">
        <v>409</v>
      </c>
      <c r="DA19" s="71">
        <v>399.8</v>
      </c>
      <c r="DB19" s="71">
        <v>394.4</v>
      </c>
      <c r="DC19" s="71">
        <v>387.8</v>
      </c>
      <c r="DD19" s="71">
        <v>536.5</v>
      </c>
      <c r="DE19" s="71">
        <v>461.7</v>
      </c>
      <c r="DF19" s="71">
        <v>425</v>
      </c>
      <c r="DG19" s="71">
        <v>405.3</v>
      </c>
      <c r="DH19" s="71">
        <v>392.1</v>
      </c>
      <c r="DI19" s="71">
        <v>382</v>
      </c>
      <c r="DJ19" s="71">
        <v>368.4</v>
      </c>
      <c r="DK19" s="71">
        <v>538.5</v>
      </c>
      <c r="DL19" s="71">
        <v>451.3</v>
      </c>
      <c r="DM19" s="71">
        <v>413.1</v>
      </c>
      <c r="DN19" s="71">
        <v>396.6</v>
      </c>
      <c r="DO19" s="71">
        <v>385.5</v>
      </c>
      <c r="DP19" s="71">
        <v>376</v>
      </c>
      <c r="DQ19" s="71">
        <v>360.3</v>
      </c>
      <c r="DR19" s="71">
        <v>551.1</v>
      </c>
      <c r="DS19" s="71">
        <v>456.6</v>
      </c>
      <c r="DT19" s="71">
        <v>414.3</v>
      </c>
      <c r="DU19" s="71">
        <v>391.1</v>
      </c>
      <c r="DV19" s="71">
        <v>374</v>
      </c>
      <c r="DW19" s="71">
        <v>362.6</v>
      </c>
      <c r="DX19" s="71">
        <v>343.7</v>
      </c>
      <c r="DY19" s="71">
        <v>609.29999999999995</v>
      </c>
      <c r="DZ19" s="71">
        <v>492.2</v>
      </c>
      <c r="EA19" s="71">
        <v>432.8</v>
      </c>
      <c r="EB19" s="71">
        <v>402.2</v>
      </c>
      <c r="EC19" s="71">
        <v>379.8</v>
      </c>
      <c r="ED19" s="71">
        <v>359.4</v>
      </c>
      <c r="EE19" s="71">
        <v>321.89999999999998</v>
      </c>
      <c r="EF19" s="71">
        <v>722.4</v>
      </c>
      <c r="EG19" s="71">
        <v>571.79999999999995</v>
      </c>
      <c r="EH19" s="71">
        <v>485.6</v>
      </c>
      <c r="EI19" s="71">
        <v>434.7</v>
      </c>
      <c r="EJ19" s="71">
        <v>408</v>
      </c>
      <c r="EK19" s="71">
        <v>390.3</v>
      </c>
      <c r="EL19" s="71">
        <v>359.2</v>
      </c>
      <c r="EM19" s="71">
        <v>834.1</v>
      </c>
      <c r="EN19" s="71">
        <v>660.3</v>
      </c>
      <c r="EO19" s="71">
        <v>560.79999999999995</v>
      </c>
      <c r="EP19" s="71">
        <v>501.7</v>
      </c>
      <c r="EQ19" s="71">
        <v>470.8</v>
      </c>
      <c r="ER19" s="71">
        <v>450.7</v>
      </c>
      <c r="ES19" s="71">
        <v>401.7</v>
      </c>
      <c r="ET19" s="71">
        <v>0.99650000000000005</v>
      </c>
      <c r="EU19" s="71">
        <v>1.2647999999999999</v>
      </c>
      <c r="EV19" s="71">
        <v>1.3911</v>
      </c>
      <c r="EW19" s="71">
        <v>0.7762</v>
      </c>
      <c r="EX19" s="71">
        <v>1.0213000000000001</v>
      </c>
      <c r="EY19" s="71">
        <v>1.1413</v>
      </c>
      <c r="EZ19" s="71">
        <v>533.5</v>
      </c>
      <c r="FA19" s="71">
        <v>1.1246</v>
      </c>
      <c r="FB19" s="71">
        <v>1.1548</v>
      </c>
      <c r="FC19" s="71">
        <v>519.6</v>
      </c>
      <c r="FD19" s="71" t="s">
        <v>519</v>
      </c>
      <c r="FE19" s="71">
        <v>12.473000000000001</v>
      </c>
      <c r="FF19" s="71">
        <v>14846</v>
      </c>
      <c r="FG19" s="71">
        <v>48.7</v>
      </c>
      <c r="FH19" s="71">
        <v>80.400000000000006</v>
      </c>
      <c r="FI19" s="71">
        <v>61.8</v>
      </c>
      <c r="FJ19" s="71">
        <v>0</v>
      </c>
      <c r="FK19" s="71">
        <v>216.4</v>
      </c>
      <c r="FL19" s="71">
        <v>602.1</v>
      </c>
      <c r="FM19" s="71">
        <v>474.4</v>
      </c>
      <c r="FN19" s="71">
        <v>431.3</v>
      </c>
      <c r="FO19" s="71">
        <v>773</v>
      </c>
      <c r="FP19" s="71">
        <v>587.5</v>
      </c>
      <c r="FQ19" s="71">
        <v>525.70000000000005</v>
      </c>
      <c r="FR19" s="71">
        <v>518.20000000000005</v>
      </c>
      <c r="FS19" s="71">
        <v>481</v>
      </c>
      <c r="FT19" s="71">
        <v>1.1577999999999999</v>
      </c>
      <c r="FU19" s="71">
        <v>1.2474000000000001</v>
      </c>
      <c r="FV19" s="71"/>
      <c r="FW19" s="71"/>
      <c r="FX19" s="71"/>
      <c r="FY19" s="71"/>
    </row>
    <row r="20" spans="1:181" x14ac:dyDescent="0.3">
      <c r="A20" s="71" t="s">
        <v>273</v>
      </c>
      <c r="B20" s="71">
        <v>230301</v>
      </c>
      <c r="C20" s="71" t="s">
        <v>446</v>
      </c>
      <c r="D20" s="71" t="s">
        <v>71</v>
      </c>
      <c r="E20" s="71" t="s">
        <v>72</v>
      </c>
      <c r="F20" s="71" t="s">
        <v>73</v>
      </c>
      <c r="G20" s="71" t="s">
        <v>341</v>
      </c>
      <c r="H20" s="71" t="s">
        <v>342</v>
      </c>
      <c r="I20" s="71">
        <v>2005</v>
      </c>
      <c r="J20" s="71" t="s">
        <v>279</v>
      </c>
      <c r="K20" s="71"/>
      <c r="L20" s="71"/>
      <c r="M20" s="71"/>
      <c r="N20" s="71" t="s">
        <v>384</v>
      </c>
      <c r="O20" s="71" t="s">
        <v>385</v>
      </c>
      <c r="P20" s="71" t="s">
        <v>289</v>
      </c>
      <c r="Q20" s="71">
        <v>170</v>
      </c>
      <c r="R20" s="71" t="s">
        <v>447</v>
      </c>
      <c r="S20" s="71">
        <v>10.6</v>
      </c>
      <c r="T20" s="71">
        <v>9.2430000000000003</v>
      </c>
      <c r="U20" s="71">
        <v>2.1539999999999999</v>
      </c>
      <c r="V20" s="71">
        <v>3.25</v>
      </c>
      <c r="W20" s="71">
        <v>4410</v>
      </c>
      <c r="X20" s="71">
        <v>125.7</v>
      </c>
      <c r="Y20" s="71">
        <v>0.01</v>
      </c>
      <c r="Z20" s="71">
        <v>602.9</v>
      </c>
      <c r="AA20" s="71">
        <v>0.89229999999999998</v>
      </c>
      <c r="AB20" s="71">
        <v>672.4</v>
      </c>
      <c r="AC20" s="71">
        <v>1.0985</v>
      </c>
      <c r="AD20" s="71">
        <v>546.20000000000005</v>
      </c>
      <c r="AE20" s="71">
        <v>923.8</v>
      </c>
      <c r="AF20" s="71">
        <v>765.5</v>
      </c>
      <c r="AG20" s="71">
        <v>692.6</v>
      </c>
      <c r="AH20" s="71">
        <v>652.1</v>
      </c>
      <c r="AI20" s="71">
        <v>626.1</v>
      </c>
      <c r="AJ20" s="71">
        <v>609.1</v>
      </c>
      <c r="AK20" s="71">
        <v>587.79999999999995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711</v>
      </c>
      <c r="AT20" s="71">
        <v>605.5</v>
      </c>
      <c r="AU20" s="71">
        <v>559.9</v>
      </c>
      <c r="AV20" s="71">
        <v>533.9</v>
      </c>
      <c r="AW20" s="71">
        <v>516.5</v>
      </c>
      <c r="AX20" s="71">
        <v>503.6</v>
      </c>
      <c r="AY20" s="71">
        <v>485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1">
        <v>0</v>
      </c>
      <c r="BF20" s="71">
        <v>0</v>
      </c>
      <c r="BG20" s="71">
        <v>922.6</v>
      </c>
      <c r="BH20" s="71">
        <v>721.3</v>
      </c>
      <c r="BI20" s="71">
        <v>627.1</v>
      </c>
      <c r="BJ20" s="71">
        <v>570.9</v>
      </c>
      <c r="BK20" s="71">
        <v>536.79999999999995</v>
      </c>
      <c r="BL20" s="71">
        <v>507.7</v>
      </c>
      <c r="BM20" s="71">
        <v>459</v>
      </c>
      <c r="BN20" s="71">
        <v>42</v>
      </c>
      <c r="BO20" s="71">
        <v>40</v>
      </c>
      <c r="BP20" s="71">
        <v>39</v>
      </c>
      <c r="BQ20" s="71">
        <v>39</v>
      </c>
      <c r="BR20" s="71">
        <v>39.299999999999997</v>
      </c>
      <c r="BS20" s="71">
        <v>39.4</v>
      </c>
      <c r="BT20" s="71">
        <v>40.5</v>
      </c>
      <c r="BU20" s="71">
        <v>143.30000000000001</v>
      </c>
      <c r="BV20" s="71">
        <v>147.80000000000001</v>
      </c>
      <c r="BW20" s="71">
        <v>153.19999999999999</v>
      </c>
      <c r="BX20" s="71">
        <v>159.19999999999999</v>
      </c>
      <c r="BY20" s="71">
        <v>171.8</v>
      </c>
      <c r="BZ20" s="71">
        <v>176.6</v>
      </c>
      <c r="CA20" s="71">
        <v>174.8</v>
      </c>
      <c r="CB20" s="71">
        <v>936.3</v>
      </c>
      <c r="CC20" s="71">
        <v>804.6</v>
      </c>
      <c r="CD20" s="71">
        <v>763.7</v>
      </c>
      <c r="CE20" s="71">
        <v>747.2</v>
      </c>
      <c r="CF20" s="71">
        <v>740.5</v>
      </c>
      <c r="CG20" s="71">
        <v>739.8</v>
      </c>
      <c r="CH20" s="71">
        <v>750.9</v>
      </c>
      <c r="CI20" s="71">
        <v>623.20000000000005</v>
      </c>
      <c r="CJ20" s="71">
        <v>549.29999999999995</v>
      </c>
      <c r="CK20" s="71">
        <v>527.29999999999995</v>
      </c>
      <c r="CL20" s="71">
        <v>517.70000000000005</v>
      </c>
      <c r="CM20" s="71">
        <v>512.9</v>
      </c>
      <c r="CN20" s="71">
        <v>510.5</v>
      </c>
      <c r="CO20" s="71">
        <v>513.70000000000005</v>
      </c>
      <c r="CP20" s="71">
        <v>596.1</v>
      </c>
      <c r="CQ20" s="71">
        <v>529.70000000000005</v>
      </c>
      <c r="CR20" s="71">
        <v>509.4</v>
      </c>
      <c r="CS20" s="71">
        <v>500.7</v>
      </c>
      <c r="CT20" s="71">
        <v>495.9</v>
      </c>
      <c r="CU20" s="71">
        <v>493</v>
      </c>
      <c r="CV20" s="71">
        <v>492.7</v>
      </c>
      <c r="CW20" s="71">
        <v>573.70000000000005</v>
      </c>
      <c r="CX20" s="71">
        <v>516.70000000000005</v>
      </c>
      <c r="CY20" s="71">
        <v>492.2</v>
      </c>
      <c r="CZ20" s="71">
        <v>480.6</v>
      </c>
      <c r="DA20" s="71">
        <v>473.3</v>
      </c>
      <c r="DB20" s="71">
        <v>468.6</v>
      </c>
      <c r="DC20" s="71">
        <v>463.7</v>
      </c>
      <c r="DD20" s="71">
        <v>556</v>
      </c>
      <c r="DE20" s="71">
        <v>502.9</v>
      </c>
      <c r="DF20" s="71">
        <v>484.3</v>
      </c>
      <c r="DG20" s="71">
        <v>468.5</v>
      </c>
      <c r="DH20" s="71">
        <v>455</v>
      </c>
      <c r="DI20" s="71">
        <v>446.5</v>
      </c>
      <c r="DJ20" s="71">
        <v>436.3</v>
      </c>
      <c r="DK20" s="71">
        <v>570.70000000000005</v>
      </c>
      <c r="DL20" s="71">
        <v>503.4</v>
      </c>
      <c r="DM20" s="71">
        <v>471.5</v>
      </c>
      <c r="DN20" s="71">
        <v>448.6</v>
      </c>
      <c r="DO20" s="71">
        <v>431.9</v>
      </c>
      <c r="DP20" s="71">
        <v>419.4</v>
      </c>
      <c r="DQ20" s="71">
        <v>400.3</v>
      </c>
      <c r="DR20" s="71">
        <v>598.5</v>
      </c>
      <c r="DS20" s="71">
        <v>514.5</v>
      </c>
      <c r="DT20" s="71">
        <v>475.7</v>
      </c>
      <c r="DU20" s="71">
        <v>448.2</v>
      </c>
      <c r="DV20" s="71">
        <v>426.7</v>
      </c>
      <c r="DW20" s="71">
        <v>406.3</v>
      </c>
      <c r="DX20" s="71">
        <v>373.9</v>
      </c>
      <c r="DY20" s="71">
        <v>667.9</v>
      </c>
      <c r="DZ20" s="71">
        <v>548.5</v>
      </c>
      <c r="EA20" s="71">
        <v>494.9</v>
      </c>
      <c r="EB20" s="71">
        <v>461.2</v>
      </c>
      <c r="EC20" s="71">
        <v>431.6</v>
      </c>
      <c r="ED20" s="71">
        <v>402.7</v>
      </c>
      <c r="EE20" s="71">
        <v>347.8</v>
      </c>
      <c r="EF20" s="71">
        <v>789.3</v>
      </c>
      <c r="EG20" s="71">
        <v>629.20000000000005</v>
      </c>
      <c r="EH20" s="71">
        <v>540.5</v>
      </c>
      <c r="EI20" s="71">
        <v>493.8</v>
      </c>
      <c r="EJ20" s="71">
        <v>462.1</v>
      </c>
      <c r="EK20" s="71">
        <v>433.7</v>
      </c>
      <c r="EL20" s="71">
        <v>375.6</v>
      </c>
      <c r="EM20" s="71">
        <v>911.4</v>
      </c>
      <c r="EN20" s="71">
        <v>726.6</v>
      </c>
      <c r="EO20" s="71">
        <v>621.5</v>
      </c>
      <c r="EP20" s="71">
        <v>556.9</v>
      </c>
      <c r="EQ20" s="71">
        <v>511.8</v>
      </c>
      <c r="ER20" s="71">
        <v>478.5</v>
      </c>
      <c r="ES20" s="71">
        <v>424.6</v>
      </c>
      <c r="ET20" s="71">
        <v>0.91149999999999998</v>
      </c>
      <c r="EU20" s="71">
        <v>1.1025</v>
      </c>
      <c r="EV20" s="71">
        <v>1.2002999999999999</v>
      </c>
      <c r="EW20" s="71">
        <v>0.71030000000000004</v>
      </c>
      <c r="EX20" s="71">
        <v>0.89749999999999996</v>
      </c>
      <c r="EY20" s="71">
        <v>0.99109999999999998</v>
      </c>
      <c r="EZ20" s="71">
        <v>602.9</v>
      </c>
      <c r="FA20" s="71">
        <v>0.99509999999999998</v>
      </c>
      <c r="FB20" s="71">
        <v>1.0123</v>
      </c>
      <c r="FC20" s="71">
        <v>592.70000000000005</v>
      </c>
      <c r="FD20" s="71" t="s">
        <v>448</v>
      </c>
      <c r="FE20" s="71">
        <v>8.6150000000000002</v>
      </c>
      <c r="FF20" s="71">
        <v>4661</v>
      </c>
      <c r="FG20" s="71">
        <v>23.3</v>
      </c>
      <c r="FH20" s="71">
        <v>42.7</v>
      </c>
      <c r="FI20" s="71">
        <v>33.799999999999997</v>
      </c>
      <c r="FJ20" s="71">
        <v>102.6</v>
      </c>
      <c r="FK20" s="71">
        <v>102.5</v>
      </c>
      <c r="FL20" s="71">
        <v>658.3</v>
      </c>
      <c r="FM20" s="71">
        <v>544.20000000000005</v>
      </c>
      <c r="FN20" s="71">
        <v>499.9</v>
      </c>
      <c r="FO20" s="71">
        <v>844.7</v>
      </c>
      <c r="FP20" s="71">
        <v>668.5</v>
      </c>
      <c r="FQ20" s="71">
        <v>605.4</v>
      </c>
      <c r="FR20" s="71">
        <v>596.1</v>
      </c>
      <c r="FS20" s="71">
        <v>540.79999999999995</v>
      </c>
      <c r="FT20" s="71">
        <v>1.0065</v>
      </c>
      <c r="FU20" s="71">
        <v>1.1094999999999999</v>
      </c>
      <c r="FV20" s="71"/>
      <c r="FW20" s="71"/>
      <c r="FX20" s="71"/>
      <c r="FY20" s="71"/>
    </row>
    <row r="21" spans="1:181" x14ac:dyDescent="0.3">
      <c r="A21" s="71" t="s">
        <v>273</v>
      </c>
      <c r="B21" s="71">
        <v>230320</v>
      </c>
      <c r="C21" s="71" t="s">
        <v>346</v>
      </c>
      <c r="D21" s="71" t="s">
        <v>36</v>
      </c>
      <c r="E21" s="71" t="s">
        <v>37</v>
      </c>
      <c r="F21" s="71" t="s">
        <v>38</v>
      </c>
      <c r="G21" s="71" t="s">
        <v>347</v>
      </c>
      <c r="H21" s="71" t="s">
        <v>320</v>
      </c>
      <c r="I21" s="71">
        <v>1999</v>
      </c>
      <c r="J21" s="71" t="s">
        <v>279</v>
      </c>
      <c r="K21" s="71"/>
      <c r="L21" s="71"/>
      <c r="M21" s="71"/>
      <c r="N21" s="71" t="s">
        <v>384</v>
      </c>
      <c r="O21" s="71" t="s">
        <v>385</v>
      </c>
      <c r="P21" s="71" t="s">
        <v>280</v>
      </c>
      <c r="Q21" s="71">
        <v>170</v>
      </c>
      <c r="R21" s="71" t="s">
        <v>428</v>
      </c>
      <c r="S21" s="71">
        <v>9.5</v>
      </c>
      <c r="T21" s="71">
        <v>8.4770000000000003</v>
      </c>
      <c r="U21" s="71">
        <v>2.0059999999999998</v>
      </c>
      <c r="V21" s="71">
        <v>3.24</v>
      </c>
      <c r="W21" s="71">
        <v>3250</v>
      </c>
      <c r="X21" s="71">
        <v>117.8</v>
      </c>
      <c r="Y21" s="71">
        <v>0</v>
      </c>
      <c r="Z21" s="71">
        <v>619.70000000000005</v>
      </c>
      <c r="AA21" s="71">
        <v>0.88019999999999998</v>
      </c>
      <c r="AB21" s="71">
        <v>681.6</v>
      </c>
      <c r="AC21" s="71">
        <v>1.0683</v>
      </c>
      <c r="AD21" s="71">
        <v>561.70000000000005</v>
      </c>
      <c r="AE21" s="71">
        <v>937.3</v>
      </c>
      <c r="AF21" s="71">
        <v>778.4</v>
      </c>
      <c r="AG21" s="71">
        <v>702.8</v>
      </c>
      <c r="AH21" s="71">
        <v>661.2</v>
      </c>
      <c r="AI21" s="71">
        <v>634</v>
      </c>
      <c r="AJ21" s="71">
        <v>615.79999999999995</v>
      </c>
      <c r="AK21" s="71">
        <v>593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728.9</v>
      </c>
      <c r="AT21" s="71">
        <v>622.79999999999995</v>
      </c>
      <c r="AU21" s="71">
        <v>575.9</v>
      </c>
      <c r="AV21" s="71">
        <v>549.4</v>
      </c>
      <c r="AW21" s="71">
        <v>531.5</v>
      </c>
      <c r="AX21" s="71">
        <v>517.70000000000005</v>
      </c>
      <c r="AY21" s="71">
        <v>496.9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936.7</v>
      </c>
      <c r="BH21" s="71">
        <v>736</v>
      </c>
      <c r="BI21" s="71">
        <v>640.5</v>
      </c>
      <c r="BJ21" s="71">
        <v>584.70000000000005</v>
      </c>
      <c r="BK21" s="71">
        <v>550.5</v>
      </c>
      <c r="BL21" s="71">
        <v>522.1</v>
      </c>
      <c r="BM21" s="71">
        <v>475.3</v>
      </c>
      <c r="BN21" s="71">
        <v>41.7</v>
      </c>
      <c r="BO21" s="71">
        <v>39.4</v>
      </c>
      <c r="BP21" s="71">
        <v>38.200000000000003</v>
      </c>
      <c r="BQ21" s="71">
        <v>37.6</v>
      </c>
      <c r="BR21" s="71">
        <v>37.6</v>
      </c>
      <c r="BS21" s="71">
        <v>38.1</v>
      </c>
      <c r="BT21" s="71">
        <v>39.200000000000003</v>
      </c>
      <c r="BU21" s="71">
        <v>142.4</v>
      </c>
      <c r="BV21" s="71">
        <v>147.80000000000001</v>
      </c>
      <c r="BW21" s="71">
        <v>153.80000000000001</v>
      </c>
      <c r="BX21" s="71">
        <v>161.9</v>
      </c>
      <c r="BY21" s="71">
        <v>175.4</v>
      </c>
      <c r="BZ21" s="71">
        <v>177.2</v>
      </c>
      <c r="CA21" s="71">
        <v>176.6</v>
      </c>
      <c r="CB21" s="71">
        <v>943.8</v>
      </c>
      <c r="CC21" s="71">
        <v>811.5</v>
      </c>
      <c r="CD21" s="71">
        <v>764</v>
      </c>
      <c r="CE21" s="71">
        <v>745.4</v>
      </c>
      <c r="CF21" s="71">
        <v>737.3</v>
      </c>
      <c r="CG21" s="71">
        <v>733.9</v>
      </c>
      <c r="CH21" s="71">
        <v>743.1</v>
      </c>
      <c r="CI21" s="71">
        <v>631.79999999999995</v>
      </c>
      <c r="CJ21" s="71">
        <v>562.79999999999995</v>
      </c>
      <c r="CK21" s="71">
        <v>540.5</v>
      </c>
      <c r="CL21" s="71">
        <v>531.5</v>
      </c>
      <c r="CM21" s="71">
        <v>526.6</v>
      </c>
      <c r="CN21" s="71">
        <v>523.6</v>
      </c>
      <c r="CO21" s="71">
        <v>523</v>
      </c>
      <c r="CP21" s="71">
        <v>605.9</v>
      </c>
      <c r="CQ21" s="71">
        <v>547.5</v>
      </c>
      <c r="CR21" s="71">
        <v>526.6</v>
      </c>
      <c r="CS21" s="71">
        <v>517.5</v>
      </c>
      <c r="CT21" s="71">
        <v>512.1</v>
      </c>
      <c r="CU21" s="71">
        <v>508.7</v>
      </c>
      <c r="CV21" s="71">
        <v>506.1</v>
      </c>
      <c r="CW21" s="71">
        <v>590</v>
      </c>
      <c r="CX21" s="71">
        <v>536.79999999999995</v>
      </c>
      <c r="CY21" s="71">
        <v>513.9</v>
      </c>
      <c r="CZ21" s="71">
        <v>499.8</v>
      </c>
      <c r="DA21" s="71">
        <v>491.5</v>
      </c>
      <c r="DB21" s="71">
        <v>485.6</v>
      </c>
      <c r="DC21" s="71">
        <v>479.1</v>
      </c>
      <c r="DD21" s="71">
        <v>598.4</v>
      </c>
      <c r="DE21" s="71">
        <v>537.6</v>
      </c>
      <c r="DF21" s="71">
        <v>509.9</v>
      </c>
      <c r="DG21" s="71">
        <v>491</v>
      </c>
      <c r="DH21" s="71">
        <v>476</v>
      </c>
      <c r="DI21" s="71">
        <v>464.9</v>
      </c>
      <c r="DJ21" s="71">
        <v>452</v>
      </c>
      <c r="DK21" s="71">
        <v>605.29999999999995</v>
      </c>
      <c r="DL21" s="71">
        <v>530.4</v>
      </c>
      <c r="DM21" s="71">
        <v>499.1</v>
      </c>
      <c r="DN21" s="71">
        <v>478.1</v>
      </c>
      <c r="DO21" s="71">
        <v>463.8</v>
      </c>
      <c r="DP21" s="71">
        <v>451.1</v>
      </c>
      <c r="DQ21" s="71">
        <v>430.9</v>
      </c>
      <c r="DR21" s="71">
        <v>619</v>
      </c>
      <c r="DS21" s="71">
        <v>535</v>
      </c>
      <c r="DT21" s="71">
        <v>498.5</v>
      </c>
      <c r="DU21" s="71">
        <v>471</v>
      </c>
      <c r="DV21" s="71">
        <v>447.7</v>
      </c>
      <c r="DW21" s="71">
        <v>430.4</v>
      </c>
      <c r="DX21" s="71">
        <v>401.8</v>
      </c>
      <c r="DY21" s="71">
        <v>683</v>
      </c>
      <c r="DZ21" s="71">
        <v>565</v>
      </c>
      <c r="EA21" s="71">
        <v>514.79999999999995</v>
      </c>
      <c r="EB21" s="71">
        <v>481.8</v>
      </c>
      <c r="EC21" s="71">
        <v>452.5</v>
      </c>
      <c r="ED21" s="71">
        <v>423.7</v>
      </c>
      <c r="EE21" s="71">
        <v>361.7</v>
      </c>
      <c r="EF21" s="71">
        <v>806.2</v>
      </c>
      <c r="EG21" s="71">
        <v>645.5</v>
      </c>
      <c r="EH21" s="71">
        <v>558.4</v>
      </c>
      <c r="EI21" s="71">
        <v>514.4</v>
      </c>
      <c r="EJ21" s="71">
        <v>482.8</v>
      </c>
      <c r="EK21" s="71">
        <v>453.5</v>
      </c>
      <c r="EL21" s="71">
        <v>393.5</v>
      </c>
      <c r="EM21" s="71">
        <v>930.9</v>
      </c>
      <c r="EN21" s="71">
        <v>745.3</v>
      </c>
      <c r="EO21" s="71">
        <v>641.70000000000005</v>
      </c>
      <c r="EP21" s="71">
        <v>576.9</v>
      </c>
      <c r="EQ21" s="71">
        <v>530.6</v>
      </c>
      <c r="ER21" s="71">
        <v>497.8</v>
      </c>
      <c r="ES21" s="71">
        <v>442.8</v>
      </c>
      <c r="ET21" s="71">
        <v>0.88780000000000003</v>
      </c>
      <c r="EU21" s="71">
        <v>1.0716000000000001</v>
      </c>
      <c r="EV21" s="71">
        <v>1.1687000000000001</v>
      </c>
      <c r="EW21" s="71">
        <v>0.69940000000000002</v>
      </c>
      <c r="EX21" s="71">
        <v>0.88490000000000002</v>
      </c>
      <c r="EY21" s="71">
        <v>0.98070000000000002</v>
      </c>
      <c r="EZ21" s="71">
        <v>619.70000000000005</v>
      </c>
      <c r="FA21" s="71">
        <v>0.96819999999999995</v>
      </c>
      <c r="FB21" s="71">
        <v>0.98870000000000002</v>
      </c>
      <c r="FC21" s="71">
        <v>606.9</v>
      </c>
      <c r="FD21" s="71" t="s">
        <v>429</v>
      </c>
      <c r="FE21" s="71">
        <v>8.2520000000000007</v>
      </c>
      <c r="FF21" s="71">
        <v>3490</v>
      </c>
      <c r="FG21" s="71">
        <v>18.600000000000001</v>
      </c>
      <c r="FH21" s="71">
        <v>33.6</v>
      </c>
      <c r="FI21" s="71">
        <v>28.4</v>
      </c>
      <c r="FJ21" s="71">
        <v>77</v>
      </c>
      <c r="FK21" s="71">
        <v>77</v>
      </c>
      <c r="FL21" s="71">
        <v>675.8</v>
      </c>
      <c r="FM21" s="71">
        <v>559.9</v>
      </c>
      <c r="FN21" s="71">
        <v>513.4</v>
      </c>
      <c r="FO21" s="71">
        <v>857.9</v>
      </c>
      <c r="FP21" s="71">
        <v>678</v>
      </c>
      <c r="FQ21" s="71">
        <v>611.79999999999995</v>
      </c>
      <c r="FR21" s="71">
        <v>608.20000000000005</v>
      </c>
      <c r="FS21" s="71">
        <v>559.1</v>
      </c>
      <c r="FT21" s="71">
        <v>0.98650000000000004</v>
      </c>
      <c r="FU21" s="71">
        <v>1.0731999999999999</v>
      </c>
      <c r="FV21" s="71"/>
      <c r="FW21" s="71"/>
      <c r="FX21" s="71"/>
      <c r="FY21" s="71"/>
    </row>
    <row r="22" spans="1:181" x14ac:dyDescent="0.3">
      <c r="A22" s="71" t="s">
        <v>273</v>
      </c>
      <c r="B22" s="71">
        <v>230080</v>
      </c>
      <c r="C22" s="71" t="s">
        <v>281</v>
      </c>
      <c r="D22" s="71" t="s">
        <v>43</v>
      </c>
      <c r="E22" s="71" t="s">
        <v>44</v>
      </c>
      <c r="F22" s="71" t="s">
        <v>45</v>
      </c>
      <c r="G22" s="71" t="s">
        <v>282</v>
      </c>
      <c r="H22" s="71" t="s">
        <v>283</v>
      </c>
      <c r="I22" s="71">
        <v>1998</v>
      </c>
      <c r="J22" s="71" t="s">
        <v>284</v>
      </c>
      <c r="K22" s="71"/>
      <c r="L22" s="71"/>
      <c r="M22" s="71"/>
      <c r="N22" s="71" t="s">
        <v>384</v>
      </c>
      <c r="O22" s="71" t="s">
        <v>385</v>
      </c>
      <c r="P22" s="71" t="s">
        <v>280</v>
      </c>
      <c r="Q22" s="71">
        <v>170</v>
      </c>
      <c r="R22" s="71" t="s">
        <v>394</v>
      </c>
      <c r="S22" s="71">
        <v>10.67</v>
      </c>
      <c r="T22" s="71">
        <v>9.6240000000000006</v>
      </c>
      <c r="U22" s="71">
        <v>2.31</v>
      </c>
      <c r="V22" s="71">
        <v>3.28</v>
      </c>
      <c r="W22" s="71">
        <v>3081</v>
      </c>
      <c r="X22" s="71">
        <v>127.3</v>
      </c>
      <c r="Y22" s="71">
        <v>0</v>
      </c>
      <c r="Z22" s="71">
        <v>570.9</v>
      </c>
      <c r="AA22" s="71">
        <v>0.93359999999999999</v>
      </c>
      <c r="AB22" s="71">
        <v>642.6</v>
      </c>
      <c r="AC22" s="71">
        <v>1.1624000000000001</v>
      </c>
      <c r="AD22" s="71">
        <v>516.20000000000005</v>
      </c>
      <c r="AE22" s="71">
        <v>875.1</v>
      </c>
      <c r="AF22" s="71">
        <v>737.5</v>
      </c>
      <c r="AG22" s="71">
        <v>666.9</v>
      </c>
      <c r="AH22" s="71">
        <v>624.6</v>
      </c>
      <c r="AI22" s="71">
        <v>598.4</v>
      </c>
      <c r="AJ22" s="71">
        <v>577.79999999999995</v>
      </c>
      <c r="AK22" s="71">
        <v>538.6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673.5</v>
      </c>
      <c r="AT22" s="71">
        <v>579.9</v>
      </c>
      <c r="AU22" s="71">
        <v>534.29999999999995</v>
      </c>
      <c r="AV22" s="71">
        <v>505.3</v>
      </c>
      <c r="AW22" s="71">
        <v>485.1</v>
      </c>
      <c r="AX22" s="71">
        <v>468.9</v>
      </c>
      <c r="AY22" s="71">
        <v>443.5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875.1</v>
      </c>
      <c r="BH22" s="71">
        <v>694.2</v>
      </c>
      <c r="BI22" s="71">
        <v>601.4</v>
      </c>
      <c r="BJ22" s="71">
        <v>542.20000000000005</v>
      </c>
      <c r="BK22" s="71">
        <v>504.9</v>
      </c>
      <c r="BL22" s="71">
        <v>471.7</v>
      </c>
      <c r="BM22" s="71">
        <v>417.6</v>
      </c>
      <c r="BN22" s="71">
        <v>42</v>
      </c>
      <c r="BO22" s="71">
        <v>39.6</v>
      </c>
      <c r="BP22" s="71">
        <v>39</v>
      </c>
      <c r="BQ22" s="71">
        <v>38.799999999999997</v>
      </c>
      <c r="BR22" s="71">
        <v>38.799999999999997</v>
      </c>
      <c r="BS22" s="71">
        <v>39</v>
      </c>
      <c r="BT22" s="71">
        <v>40.200000000000003</v>
      </c>
      <c r="BU22" s="71">
        <v>141.69999999999999</v>
      </c>
      <c r="BV22" s="71">
        <v>141.69999999999999</v>
      </c>
      <c r="BW22" s="71">
        <v>150.5</v>
      </c>
      <c r="BX22" s="71">
        <v>156.5</v>
      </c>
      <c r="BY22" s="71">
        <v>157.4</v>
      </c>
      <c r="BZ22" s="71">
        <v>151.4</v>
      </c>
      <c r="CA22" s="71">
        <v>147.4</v>
      </c>
      <c r="CB22" s="71">
        <v>874.8</v>
      </c>
      <c r="CC22" s="71">
        <v>773</v>
      </c>
      <c r="CD22" s="71">
        <v>735.3</v>
      </c>
      <c r="CE22" s="71">
        <v>717.5</v>
      </c>
      <c r="CF22" s="71">
        <v>710.1</v>
      </c>
      <c r="CG22" s="71">
        <v>709.9</v>
      </c>
      <c r="CH22" s="71">
        <v>718</v>
      </c>
      <c r="CI22" s="71">
        <v>580.4</v>
      </c>
      <c r="CJ22" s="71">
        <v>526.29999999999995</v>
      </c>
      <c r="CK22" s="71">
        <v>507.1</v>
      </c>
      <c r="CL22" s="71">
        <v>497.7</v>
      </c>
      <c r="CM22" s="71">
        <v>492.6</v>
      </c>
      <c r="CN22" s="71">
        <v>490.3</v>
      </c>
      <c r="CO22" s="71">
        <v>493.3</v>
      </c>
      <c r="CP22" s="71">
        <v>552.1</v>
      </c>
      <c r="CQ22" s="71">
        <v>505</v>
      </c>
      <c r="CR22" s="71">
        <v>488.9</v>
      </c>
      <c r="CS22" s="71">
        <v>480</v>
      </c>
      <c r="CT22" s="71">
        <v>474.2</v>
      </c>
      <c r="CU22" s="71">
        <v>470.8</v>
      </c>
      <c r="CV22" s="71">
        <v>475.2</v>
      </c>
      <c r="CW22" s="71">
        <v>534</v>
      </c>
      <c r="CX22" s="71">
        <v>486.4</v>
      </c>
      <c r="CY22" s="71">
        <v>467</v>
      </c>
      <c r="CZ22" s="71">
        <v>454.7</v>
      </c>
      <c r="DA22" s="71">
        <v>446.2</v>
      </c>
      <c r="DB22" s="71">
        <v>440.1</v>
      </c>
      <c r="DC22" s="71">
        <v>434.2</v>
      </c>
      <c r="DD22" s="71">
        <v>534.1</v>
      </c>
      <c r="DE22" s="71">
        <v>481.5</v>
      </c>
      <c r="DF22" s="71">
        <v>454.4</v>
      </c>
      <c r="DG22" s="71">
        <v>434.6</v>
      </c>
      <c r="DH22" s="71">
        <v>421.5</v>
      </c>
      <c r="DI22" s="71">
        <v>411.7</v>
      </c>
      <c r="DJ22" s="71">
        <v>399.5</v>
      </c>
      <c r="DK22" s="71">
        <v>550.5</v>
      </c>
      <c r="DL22" s="71">
        <v>481.7</v>
      </c>
      <c r="DM22" s="71">
        <v>442.8</v>
      </c>
      <c r="DN22" s="71">
        <v>413.9</v>
      </c>
      <c r="DO22" s="71">
        <v>393.5</v>
      </c>
      <c r="DP22" s="71">
        <v>376.5</v>
      </c>
      <c r="DQ22" s="71">
        <v>351.7</v>
      </c>
      <c r="DR22" s="71">
        <v>576.4</v>
      </c>
      <c r="DS22" s="71">
        <v>488.9</v>
      </c>
      <c r="DT22" s="71">
        <v>446.7</v>
      </c>
      <c r="DU22" s="71">
        <v>412.5</v>
      </c>
      <c r="DV22" s="71">
        <v>382.8</v>
      </c>
      <c r="DW22" s="71">
        <v>356.3</v>
      </c>
      <c r="DX22" s="71">
        <v>320.3</v>
      </c>
      <c r="DY22" s="71">
        <v>636.29999999999995</v>
      </c>
      <c r="DZ22" s="71">
        <v>518.1</v>
      </c>
      <c r="EA22" s="71">
        <v>465.4</v>
      </c>
      <c r="EB22" s="71">
        <v>423.4</v>
      </c>
      <c r="EC22" s="71">
        <v>383.8</v>
      </c>
      <c r="ED22" s="71">
        <v>349.1</v>
      </c>
      <c r="EE22" s="71">
        <v>297.60000000000002</v>
      </c>
      <c r="EF22" s="71">
        <v>758.1</v>
      </c>
      <c r="EG22" s="71">
        <v>608</v>
      </c>
      <c r="EH22" s="71">
        <v>518.4</v>
      </c>
      <c r="EI22" s="71">
        <v>465.6</v>
      </c>
      <c r="EJ22" s="71">
        <v>425.8</v>
      </c>
      <c r="EK22" s="71">
        <v>386.3</v>
      </c>
      <c r="EL22" s="71">
        <v>311</v>
      </c>
      <c r="EM22" s="71">
        <v>875.4</v>
      </c>
      <c r="EN22" s="71">
        <v>702</v>
      </c>
      <c r="EO22" s="71">
        <v>598.4</v>
      </c>
      <c r="EP22" s="71">
        <v>531.70000000000005</v>
      </c>
      <c r="EQ22" s="71">
        <v>486.8</v>
      </c>
      <c r="ER22" s="71">
        <v>445.7</v>
      </c>
      <c r="ES22" s="71">
        <v>359.2</v>
      </c>
      <c r="ET22" s="71">
        <v>0.95740000000000003</v>
      </c>
      <c r="EU22" s="71">
        <v>1.1625000000000001</v>
      </c>
      <c r="EV22" s="71">
        <v>1.2948</v>
      </c>
      <c r="EW22" s="71">
        <v>0.74419999999999997</v>
      </c>
      <c r="EX22" s="71">
        <v>0.93520000000000003</v>
      </c>
      <c r="EY22" s="71">
        <v>1.0559000000000001</v>
      </c>
      <c r="EZ22" s="71">
        <v>570.9</v>
      </c>
      <c r="FA22" s="71">
        <v>1.0510999999999999</v>
      </c>
      <c r="FB22" s="71">
        <v>1.0666</v>
      </c>
      <c r="FC22" s="71">
        <v>562.5</v>
      </c>
      <c r="FD22" s="71" t="s">
        <v>395</v>
      </c>
      <c r="FE22" s="71">
        <v>9.1440000000000001</v>
      </c>
      <c r="FF22" s="71">
        <v>3330</v>
      </c>
      <c r="FG22" s="71">
        <v>21.4</v>
      </c>
      <c r="FH22" s="71">
        <v>48.3</v>
      </c>
      <c r="FI22" s="71">
        <v>28</v>
      </c>
      <c r="FJ22" s="71">
        <v>96.9</v>
      </c>
      <c r="FK22" s="71">
        <v>72.7</v>
      </c>
      <c r="FL22" s="71">
        <v>626.70000000000005</v>
      </c>
      <c r="FM22" s="71">
        <v>516.1</v>
      </c>
      <c r="FN22" s="71">
        <v>463.4</v>
      </c>
      <c r="FO22" s="71">
        <v>806.2</v>
      </c>
      <c r="FP22" s="71">
        <v>641.6</v>
      </c>
      <c r="FQ22" s="71">
        <v>568.20000000000005</v>
      </c>
      <c r="FR22" s="71">
        <v>568.5</v>
      </c>
      <c r="FS22" s="71">
        <v>509.5</v>
      </c>
      <c r="FT22" s="71">
        <v>1.0552999999999999</v>
      </c>
      <c r="FU22" s="71">
        <v>1.1777</v>
      </c>
      <c r="FV22" s="71"/>
      <c r="FW22" s="71"/>
      <c r="FX22" s="71"/>
      <c r="FY22" s="71"/>
    </row>
    <row r="23" spans="1:181" x14ac:dyDescent="0.3">
      <c r="A23" s="71" t="s">
        <v>273</v>
      </c>
      <c r="B23" s="71">
        <v>230030</v>
      </c>
      <c r="C23" s="71" t="s">
        <v>379</v>
      </c>
      <c r="D23" s="71" t="s">
        <v>380</v>
      </c>
      <c r="E23" s="71" t="s">
        <v>381</v>
      </c>
      <c r="F23" s="71" t="s">
        <v>382</v>
      </c>
      <c r="G23" s="71" t="s">
        <v>347</v>
      </c>
      <c r="H23" s="71" t="s">
        <v>320</v>
      </c>
      <c r="I23" s="71">
        <v>1992</v>
      </c>
      <c r="J23" s="71" t="s">
        <v>279</v>
      </c>
      <c r="K23" s="71"/>
      <c r="L23" s="71"/>
      <c r="M23" s="71"/>
      <c r="N23" s="71" t="s">
        <v>384</v>
      </c>
      <c r="O23" s="71" t="s">
        <v>385</v>
      </c>
      <c r="P23" s="71" t="s">
        <v>289</v>
      </c>
      <c r="Q23" s="71">
        <v>170</v>
      </c>
      <c r="R23" s="71" t="s">
        <v>392</v>
      </c>
      <c r="S23" s="71">
        <v>9.51</v>
      </c>
      <c r="T23" s="71">
        <v>7.9169999999999998</v>
      </c>
      <c r="U23" s="71">
        <v>1.788</v>
      </c>
      <c r="V23" s="71">
        <v>3.24</v>
      </c>
      <c r="W23" s="71">
        <v>2993</v>
      </c>
      <c r="X23" s="71">
        <v>111.2</v>
      </c>
      <c r="Y23" s="71">
        <v>0</v>
      </c>
      <c r="Z23" s="71">
        <v>649.5</v>
      </c>
      <c r="AA23" s="71">
        <v>0.8377</v>
      </c>
      <c r="AB23" s="71">
        <v>716.2</v>
      </c>
      <c r="AC23" s="71">
        <v>1.0196000000000001</v>
      </c>
      <c r="AD23" s="71">
        <v>588.5</v>
      </c>
      <c r="AE23" s="71">
        <v>985.3</v>
      </c>
      <c r="AF23" s="71">
        <v>819.7</v>
      </c>
      <c r="AG23" s="71">
        <v>739.1</v>
      </c>
      <c r="AH23" s="71">
        <v>693.7</v>
      </c>
      <c r="AI23" s="71">
        <v>664.9</v>
      </c>
      <c r="AJ23" s="71">
        <v>646.9</v>
      </c>
      <c r="AK23" s="71">
        <v>628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765.2</v>
      </c>
      <c r="AT23" s="71">
        <v>653.5</v>
      </c>
      <c r="AU23" s="71">
        <v>602.79999999999995</v>
      </c>
      <c r="AV23" s="71">
        <v>574.5</v>
      </c>
      <c r="AW23" s="71">
        <v>556.6</v>
      </c>
      <c r="AX23" s="71">
        <v>543.5</v>
      </c>
      <c r="AY23" s="71">
        <v>526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986.2</v>
      </c>
      <c r="BH23" s="71">
        <v>774.6</v>
      </c>
      <c r="BI23" s="71">
        <v>672.1</v>
      </c>
      <c r="BJ23" s="71">
        <v>612.1</v>
      </c>
      <c r="BK23" s="71">
        <v>576.79999999999995</v>
      </c>
      <c r="BL23" s="71">
        <v>547.6</v>
      </c>
      <c r="BM23" s="71">
        <v>501.1</v>
      </c>
      <c r="BN23" s="71">
        <v>41.4</v>
      </c>
      <c r="BO23" s="71">
        <v>39.4</v>
      </c>
      <c r="BP23" s="71">
        <v>38.4</v>
      </c>
      <c r="BQ23" s="71">
        <v>38.200000000000003</v>
      </c>
      <c r="BR23" s="71">
        <v>38.4</v>
      </c>
      <c r="BS23" s="71">
        <v>39.299999999999997</v>
      </c>
      <c r="BT23" s="71">
        <v>40.799999999999997</v>
      </c>
      <c r="BU23" s="71">
        <v>144.19999999999999</v>
      </c>
      <c r="BV23" s="71">
        <v>150.19999999999999</v>
      </c>
      <c r="BW23" s="71">
        <v>154.1</v>
      </c>
      <c r="BX23" s="71">
        <v>162.80000000000001</v>
      </c>
      <c r="BY23" s="71">
        <v>175.4</v>
      </c>
      <c r="BZ23" s="71">
        <v>178.1</v>
      </c>
      <c r="CA23" s="71">
        <v>178.4</v>
      </c>
      <c r="CB23" s="71">
        <v>976.2</v>
      </c>
      <c r="CC23" s="71">
        <v>846.5</v>
      </c>
      <c r="CD23" s="71">
        <v>802.1</v>
      </c>
      <c r="CE23" s="71">
        <v>785</v>
      </c>
      <c r="CF23" s="71">
        <v>778.1</v>
      </c>
      <c r="CG23" s="71">
        <v>775.8</v>
      </c>
      <c r="CH23" s="71">
        <v>790.4</v>
      </c>
      <c r="CI23" s="71">
        <v>655.5</v>
      </c>
      <c r="CJ23" s="71">
        <v>585.70000000000005</v>
      </c>
      <c r="CK23" s="71">
        <v>562.1</v>
      </c>
      <c r="CL23" s="71">
        <v>552.29999999999995</v>
      </c>
      <c r="CM23" s="71">
        <v>547.20000000000005</v>
      </c>
      <c r="CN23" s="71">
        <v>544.20000000000005</v>
      </c>
      <c r="CO23" s="71">
        <v>544.4</v>
      </c>
      <c r="CP23" s="71">
        <v>629.20000000000005</v>
      </c>
      <c r="CQ23" s="71">
        <v>568.6</v>
      </c>
      <c r="CR23" s="71">
        <v>546.4</v>
      </c>
      <c r="CS23" s="71">
        <v>537</v>
      </c>
      <c r="CT23" s="71">
        <v>531.4</v>
      </c>
      <c r="CU23" s="71">
        <v>527.9</v>
      </c>
      <c r="CV23" s="71">
        <v>525.5</v>
      </c>
      <c r="CW23" s="71">
        <v>612.9</v>
      </c>
      <c r="CX23" s="71">
        <v>556.6</v>
      </c>
      <c r="CY23" s="71">
        <v>532.20000000000005</v>
      </c>
      <c r="CZ23" s="71">
        <v>518.29999999999995</v>
      </c>
      <c r="DA23" s="71">
        <v>510</v>
      </c>
      <c r="DB23" s="71">
        <v>504.1</v>
      </c>
      <c r="DC23" s="71">
        <v>497.9</v>
      </c>
      <c r="DD23" s="71">
        <v>620.70000000000005</v>
      </c>
      <c r="DE23" s="71">
        <v>557.4</v>
      </c>
      <c r="DF23" s="71">
        <v>527.79999999999995</v>
      </c>
      <c r="DG23" s="71">
        <v>508.6</v>
      </c>
      <c r="DH23" s="71">
        <v>494.5</v>
      </c>
      <c r="DI23" s="71">
        <v>484.3</v>
      </c>
      <c r="DJ23" s="71">
        <v>472.1</v>
      </c>
      <c r="DK23" s="71">
        <v>642.9</v>
      </c>
      <c r="DL23" s="71">
        <v>556.6</v>
      </c>
      <c r="DM23" s="71">
        <v>520.4</v>
      </c>
      <c r="DN23" s="71">
        <v>497.2</v>
      </c>
      <c r="DO23" s="71">
        <v>482.7</v>
      </c>
      <c r="DP23" s="71">
        <v>471.2</v>
      </c>
      <c r="DQ23" s="71">
        <v>452.3</v>
      </c>
      <c r="DR23" s="71">
        <v>659.2</v>
      </c>
      <c r="DS23" s="71">
        <v>563.9</v>
      </c>
      <c r="DT23" s="71">
        <v>522.29999999999995</v>
      </c>
      <c r="DU23" s="71">
        <v>494.1</v>
      </c>
      <c r="DV23" s="71">
        <v>471.8</v>
      </c>
      <c r="DW23" s="71">
        <v>453.3</v>
      </c>
      <c r="DX23" s="71">
        <v>428.4</v>
      </c>
      <c r="DY23" s="71">
        <v>727.3</v>
      </c>
      <c r="DZ23" s="71">
        <v>600.4</v>
      </c>
      <c r="EA23" s="71">
        <v>542.1</v>
      </c>
      <c r="EB23" s="71">
        <v>508.1</v>
      </c>
      <c r="EC23" s="71">
        <v>479.8</v>
      </c>
      <c r="ED23" s="71">
        <v>454.3</v>
      </c>
      <c r="EE23" s="71">
        <v>399.8</v>
      </c>
      <c r="EF23" s="71">
        <v>861.1</v>
      </c>
      <c r="EG23" s="71">
        <v>687</v>
      </c>
      <c r="EH23" s="71">
        <v>589.4</v>
      </c>
      <c r="EI23" s="71">
        <v>538.5</v>
      </c>
      <c r="EJ23" s="71">
        <v>506.3</v>
      </c>
      <c r="EK23" s="71">
        <v>478.4</v>
      </c>
      <c r="EL23" s="71">
        <v>425.6</v>
      </c>
      <c r="EM23" s="71">
        <v>994.4</v>
      </c>
      <c r="EN23" s="71">
        <v>792.9</v>
      </c>
      <c r="EO23" s="71">
        <v>676.2</v>
      </c>
      <c r="EP23" s="71">
        <v>602.29999999999995</v>
      </c>
      <c r="EQ23" s="71">
        <v>551.6</v>
      </c>
      <c r="ER23" s="71">
        <v>518</v>
      </c>
      <c r="ES23" s="71">
        <v>465.7</v>
      </c>
      <c r="ET23" s="71">
        <v>0.84589999999999999</v>
      </c>
      <c r="EU23" s="71">
        <v>1.0239</v>
      </c>
      <c r="EV23" s="71">
        <v>1.1107</v>
      </c>
      <c r="EW23" s="71">
        <v>0.66479999999999995</v>
      </c>
      <c r="EX23" s="71">
        <v>0.84250000000000003</v>
      </c>
      <c r="EY23" s="71">
        <v>0.93120000000000003</v>
      </c>
      <c r="EZ23" s="71">
        <v>649.5</v>
      </c>
      <c r="FA23" s="71">
        <v>0.92379999999999995</v>
      </c>
      <c r="FB23" s="71">
        <v>0.9425</v>
      </c>
      <c r="FC23" s="71">
        <v>636.6</v>
      </c>
      <c r="FD23" s="71" t="s">
        <v>393</v>
      </c>
      <c r="FE23" s="71">
        <v>7.5759999999999996</v>
      </c>
      <c r="FF23" s="71">
        <v>3232</v>
      </c>
      <c r="FG23" s="71">
        <v>17.600000000000001</v>
      </c>
      <c r="FH23" s="71">
        <v>31.8</v>
      </c>
      <c r="FI23" s="71">
        <v>29.4</v>
      </c>
      <c r="FJ23" s="71">
        <v>66.5</v>
      </c>
      <c r="FK23" s="71">
        <v>0</v>
      </c>
      <c r="FL23" s="71">
        <v>709.3</v>
      </c>
      <c r="FM23" s="71">
        <v>586</v>
      </c>
      <c r="FN23" s="71">
        <v>540.20000000000005</v>
      </c>
      <c r="FO23" s="71">
        <v>902.5</v>
      </c>
      <c r="FP23" s="71">
        <v>712.2</v>
      </c>
      <c r="FQ23" s="71">
        <v>644.29999999999995</v>
      </c>
      <c r="FR23" s="71">
        <v>636.70000000000005</v>
      </c>
      <c r="FS23" s="71">
        <v>587.5</v>
      </c>
      <c r="FT23" s="71">
        <v>0.94240000000000002</v>
      </c>
      <c r="FU23" s="71">
        <v>1.0212000000000001</v>
      </c>
      <c r="FV23" s="71"/>
      <c r="FW23" s="71"/>
      <c r="FX23" s="71"/>
      <c r="FY23" s="71"/>
    </row>
    <row r="24" spans="1:181" x14ac:dyDescent="0.3">
      <c r="A24" s="71" t="s">
        <v>273</v>
      </c>
      <c r="B24" s="71">
        <v>230220</v>
      </c>
      <c r="C24" s="71" t="s">
        <v>314</v>
      </c>
      <c r="D24" s="71" t="s">
        <v>315</v>
      </c>
      <c r="E24" s="71" t="s">
        <v>39</v>
      </c>
      <c r="F24" s="71" t="s">
        <v>28</v>
      </c>
      <c r="G24" s="71" t="s">
        <v>316</v>
      </c>
      <c r="H24" s="71" t="s">
        <v>317</v>
      </c>
      <c r="I24" s="71">
        <v>1992</v>
      </c>
      <c r="J24" s="71" t="s">
        <v>296</v>
      </c>
      <c r="K24" s="71"/>
      <c r="L24" s="71"/>
      <c r="M24" s="71"/>
      <c r="N24" s="71" t="s">
        <v>384</v>
      </c>
      <c r="O24" s="71" t="s">
        <v>385</v>
      </c>
      <c r="P24" s="71" t="s">
        <v>304</v>
      </c>
      <c r="Q24" s="71">
        <v>170</v>
      </c>
      <c r="R24" s="71" t="s">
        <v>414</v>
      </c>
      <c r="S24" s="71">
        <v>7.5090000000000003</v>
      </c>
      <c r="T24" s="71">
        <v>7.0359999999999996</v>
      </c>
      <c r="U24" s="71">
        <v>1.5249999999999999</v>
      </c>
      <c r="V24" s="71">
        <v>2.4900000000000002</v>
      </c>
      <c r="W24" s="71">
        <v>821</v>
      </c>
      <c r="X24" s="71">
        <v>103.8</v>
      </c>
      <c r="Y24" s="71">
        <v>0</v>
      </c>
      <c r="Z24" s="71">
        <v>634.20000000000005</v>
      </c>
      <c r="AA24" s="71">
        <v>0.83440000000000003</v>
      </c>
      <c r="AB24" s="71">
        <v>719.1</v>
      </c>
      <c r="AC24" s="71">
        <v>1.0474000000000001</v>
      </c>
      <c r="AD24" s="71">
        <v>572.79999999999995</v>
      </c>
      <c r="AE24" s="71">
        <v>974.8</v>
      </c>
      <c r="AF24" s="71">
        <v>812.6</v>
      </c>
      <c r="AG24" s="71">
        <v>748.7</v>
      </c>
      <c r="AH24" s="71">
        <v>705.3</v>
      </c>
      <c r="AI24" s="71">
        <v>669.3</v>
      </c>
      <c r="AJ24" s="71">
        <v>638.70000000000005</v>
      </c>
      <c r="AK24" s="71">
        <v>600.29999999999995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752.7</v>
      </c>
      <c r="AT24" s="71">
        <v>642.79999999999995</v>
      </c>
      <c r="AU24" s="71">
        <v>594.6</v>
      </c>
      <c r="AV24" s="71">
        <v>562.4</v>
      </c>
      <c r="AW24" s="71">
        <v>535.70000000000005</v>
      </c>
      <c r="AX24" s="71">
        <v>515.29999999999995</v>
      </c>
      <c r="AY24" s="71">
        <v>492.5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971</v>
      </c>
      <c r="BH24" s="71">
        <v>764.2</v>
      </c>
      <c r="BI24" s="71">
        <v>671.6</v>
      </c>
      <c r="BJ24" s="71">
        <v>606.79999999999995</v>
      </c>
      <c r="BK24" s="71">
        <v>560.20000000000005</v>
      </c>
      <c r="BL24" s="71">
        <v>519.20000000000005</v>
      </c>
      <c r="BM24" s="71">
        <v>454.5</v>
      </c>
      <c r="BN24" s="71">
        <v>43</v>
      </c>
      <c r="BO24" s="71">
        <v>40.799999999999997</v>
      </c>
      <c r="BP24" s="71">
        <v>40.6</v>
      </c>
      <c r="BQ24" s="71">
        <v>41</v>
      </c>
      <c r="BR24" s="71">
        <v>42.6</v>
      </c>
      <c r="BS24" s="71">
        <v>43</v>
      </c>
      <c r="BT24" s="71">
        <v>45</v>
      </c>
      <c r="BU24" s="71">
        <v>143.30000000000001</v>
      </c>
      <c r="BV24" s="71">
        <v>147.80000000000001</v>
      </c>
      <c r="BW24" s="71">
        <v>150.5</v>
      </c>
      <c r="BX24" s="71">
        <v>147.5</v>
      </c>
      <c r="BY24" s="71">
        <v>145.1</v>
      </c>
      <c r="BZ24" s="71">
        <v>143.5</v>
      </c>
      <c r="CA24" s="71">
        <v>149</v>
      </c>
      <c r="CB24" s="71">
        <v>1012.1</v>
      </c>
      <c r="CC24" s="71">
        <v>884.2</v>
      </c>
      <c r="CD24" s="71">
        <v>854.2</v>
      </c>
      <c r="CE24" s="71">
        <v>848.7</v>
      </c>
      <c r="CF24" s="71">
        <v>850.1</v>
      </c>
      <c r="CG24" s="71">
        <v>854.4</v>
      </c>
      <c r="CH24" s="71">
        <v>883.9</v>
      </c>
      <c r="CI24" s="71">
        <v>663.9</v>
      </c>
      <c r="CJ24" s="71">
        <v>595.5</v>
      </c>
      <c r="CK24" s="71">
        <v>578.5</v>
      </c>
      <c r="CL24" s="71">
        <v>572</v>
      </c>
      <c r="CM24" s="71">
        <v>568.6</v>
      </c>
      <c r="CN24" s="71">
        <v>567.9</v>
      </c>
      <c r="CO24" s="71">
        <v>576.29999999999995</v>
      </c>
      <c r="CP24" s="71">
        <v>630.9</v>
      </c>
      <c r="CQ24" s="71">
        <v>570.4</v>
      </c>
      <c r="CR24" s="71">
        <v>553.29999999999995</v>
      </c>
      <c r="CS24" s="71">
        <v>544.1</v>
      </c>
      <c r="CT24" s="71">
        <v>538.6</v>
      </c>
      <c r="CU24" s="71">
        <v>535.79999999999995</v>
      </c>
      <c r="CV24" s="71">
        <v>542.70000000000005</v>
      </c>
      <c r="CW24" s="71">
        <v>609.9</v>
      </c>
      <c r="CX24" s="71">
        <v>544.6</v>
      </c>
      <c r="CY24" s="71">
        <v>516.9</v>
      </c>
      <c r="CZ24" s="71">
        <v>502</v>
      </c>
      <c r="DA24" s="71">
        <v>492.4</v>
      </c>
      <c r="DB24" s="71">
        <v>485.9</v>
      </c>
      <c r="DC24" s="71">
        <v>483.7</v>
      </c>
      <c r="DD24" s="71">
        <v>616.6</v>
      </c>
      <c r="DE24" s="71">
        <v>545.4</v>
      </c>
      <c r="DF24" s="71">
        <v>493.4</v>
      </c>
      <c r="DG24" s="71">
        <v>467.9</v>
      </c>
      <c r="DH24" s="71">
        <v>451.5</v>
      </c>
      <c r="DI24" s="71">
        <v>440</v>
      </c>
      <c r="DJ24" s="71">
        <v>428.3</v>
      </c>
      <c r="DK24" s="71">
        <v>606.6</v>
      </c>
      <c r="DL24" s="71">
        <v>534</v>
      </c>
      <c r="DM24" s="71">
        <v>497.3</v>
      </c>
      <c r="DN24" s="71">
        <v>468.2</v>
      </c>
      <c r="DO24" s="71">
        <v>422.2</v>
      </c>
      <c r="DP24" s="71">
        <v>392.8</v>
      </c>
      <c r="DQ24" s="71">
        <v>368.3</v>
      </c>
      <c r="DR24" s="71">
        <v>617.5</v>
      </c>
      <c r="DS24" s="71">
        <v>525.79999999999995</v>
      </c>
      <c r="DT24" s="71">
        <v>477.2</v>
      </c>
      <c r="DU24" s="71">
        <v>443.4</v>
      </c>
      <c r="DV24" s="71">
        <v>414.4</v>
      </c>
      <c r="DW24" s="71">
        <v>389.7</v>
      </c>
      <c r="DX24" s="71">
        <v>342.5</v>
      </c>
      <c r="DY24" s="71">
        <v>683.7</v>
      </c>
      <c r="DZ24" s="71">
        <v>562.5</v>
      </c>
      <c r="EA24" s="71">
        <v>486.7</v>
      </c>
      <c r="EB24" s="71">
        <v>419.5</v>
      </c>
      <c r="EC24" s="71">
        <v>376.4</v>
      </c>
      <c r="ED24" s="71">
        <v>348.3</v>
      </c>
      <c r="EE24" s="71">
        <v>302.60000000000002</v>
      </c>
      <c r="EF24" s="71">
        <v>811.9</v>
      </c>
      <c r="EG24" s="71">
        <v>641.70000000000005</v>
      </c>
      <c r="EH24" s="71">
        <v>557.6</v>
      </c>
      <c r="EI24" s="71">
        <v>486.7</v>
      </c>
      <c r="EJ24" s="71">
        <v>423</v>
      </c>
      <c r="EK24" s="71">
        <v>366.3</v>
      </c>
      <c r="EL24" s="71">
        <v>274.39999999999998</v>
      </c>
      <c r="EM24" s="71">
        <v>937.5</v>
      </c>
      <c r="EN24" s="71">
        <v>741</v>
      </c>
      <c r="EO24" s="71">
        <v>643.1</v>
      </c>
      <c r="EP24" s="71">
        <v>562</v>
      </c>
      <c r="EQ24" s="71">
        <v>488.5</v>
      </c>
      <c r="ER24" s="71">
        <v>423</v>
      </c>
      <c r="ES24" s="71">
        <v>316.8</v>
      </c>
      <c r="ET24" s="71">
        <v>0.8599</v>
      </c>
      <c r="EU24" s="71">
        <v>1.0468999999999999</v>
      </c>
      <c r="EV24" s="71">
        <v>1.1721999999999999</v>
      </c>
      <c r="EW24" s="71">
        <v>0.6714</v>
      </c>
      <c r="EX24" s="71">
        <v>0.8337</v>
      </c>
      <c r="EY24" s="71">
        <v>0.94940000000000002</v>
      </c>
      <c r="EZ24" s="71">
        <v>634.20000000000005</v>
      </c>
      <c r="FA24" s="71">
        <v>0.94599999999999995</v>
      </c>
      <c r="FB24" s="71">
        <v>0.96109999999999995</v>
      </c>
      <c r="FC24" s="71">
        <v>624.29999999999995</v>
      </c>
      <c r="FD24" s="71" t="s">
        <v>415</v>
      </c>
      <c r="FE24" s="71">
        <v>6.6139999999999999</v>
      </c>
      <c r="FF24" s="71">
        <v>1042</v>
      </c>
      <c r="FG24" s="71">
        <v>11.2</v>
      </c>
      <c r="FH24" s="71">
        <v>22.3</v>
      </c>
      <c r="FI24" s="71">
        <v>12.1</v>
      </c>
      <c r="FJ24" s="71">
        <v>0</v>
      </c>
      <c r="FK24" s="71">
        <v>56.2</v>
      </c>
      <c r="FL24" s="71">
        <v>697.8</v>
      </c>
      <c r="FM24" s="71">
        <v>573.1</v>
      </c>
      <c r="FN24" s="71">
        <v>511.9</v>
      </c>
      <c r="FO24" s="71">
        <v>893.7</v>
      </c>
      <c r="FP24" s="71">
        <v>719.7</v>
      </c>
      <c r="FQ24" s="71">
        <v>632</v>
      </c>
      <c r="FR24" s="71">
        <v>644.6</v>
      </c>
      <c r="FS24" s="71">
        <v>544.5</v>
      </c>
      <c r="FT24" s="71">
        <v>0.93079999999999996</v>
      </c>
      <c r="FU24" s="71">
        <v>1.1017999999999999</v>
      </c>
      <c r="FV24" s="71"/>
      <c r="FW24" s="71"/>
      <c r="FX24" s="71"/>
      <c r="FY24" s="71"/>
    </row>
    <row r="25" spans="1:181" x14ac:dyDescent="0.3">
      <c r="A25" s="71" t="s">
        <v>273</v>
      </c>
      <c r="B25" s="71">
        <v>230410</v>
      </c>
      <c r="C25" s="71" t="s">
        <v>469</v>
      </c>
      <c r="D25" s="71" t="s">
        <v>470</v>
      </c>
      <c r="E25" s="71" t="s">
        <v>471</v>
      </c>
      <c r="F25" s="71" t="s">
        <v>472</v>
      </c>
      <c r="G25" s="71" t="s">
        <v>473</v>
      </c>
      <c r="H25" s="71" t="s">
        <v>474</v>
      </c>
      <c r="I25" s="71">
        <v>2015</v>
      </c>
      <c r="J25" s="71"/>
      <c r="K25" s="71"/>
      <c r="L25" s="71"/>
      <c r="M25" s="71"/>
      <c r="N25" s="71" t="s">
        <v>384</v>
      </c>
      <c r="O25" s="71" t="s">
        <v>385</v>
      </c>
      <c r="P25" s="71" t="s">
        <v>280</v>
      </c>
      <c r="Q25" s="71">
        <v>170</v>
      </c>
      <c r="R25" s="71" t="s">
        <v>475</v>
      </c>
      <c r="S25" s="71">
        <v>12.19</v>
      </c>
      <c r="T25" s="71">
        <v>11.685</v>
      </c>
      <c r="U25" s="71">
        <v>3.0030000000000001</v>
      </c>
      <c r="V25" s="71">
        <v>4.4400000000000004</v>
      </c>
      <c r="W25" s="71">
        <v>4743</v>
      </c>
      <c r="X25" s="71">
        <v>127.3</v>
      </c>
      <c r="Y25" s="71">
        <v>0</v>
      </c>
      <c r="Z25" s="71">
        <v>502</v>
      </c>
      <c r="AA25" s="71">
        <v>1.0663</v>
      </c>
      <c r="AB25" s="71">
        <v>562.70000000000005</v>
      </c>
      <c r="AC25" s="71">
        <v>1.3402000000000001</v>
      </c>
      <c r="AD25" s="71">
        <v>447.7</v>
      </c>
      <c r="AE25" s="71">
        <v>808.1</v>
      </c>
      <c r="AF25" s="71">
        <v>657</v>
      </c>
      <c r="AG25" s="71">
        <v>589</v>
      </c>
      <c r="AH25" s="71">
        <v>547.29999999999995</v>
      </c>
      <c r="AI25" s="71">
        <v>517.29999999999995</v>
      </c>
      <c r="AJ25" s="71">
        <v>489.3</v>
      </c>
      <c r="AK25" s="71">
        <v>443.6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624.29999999999995</v>
      </c>
      <c r="AT25" s="71">
        <v>519.29999999999995</v>
      </c>
      <c r="AU25" s="71">
        <v>469.2</v>
      </c>
      <c r="AV25" s="71">
        <v>436.6</v>
      </c>
      <c r="AW25" s="71">
        <v>412.6</v>
      </c>
      <c r="AX25" s="71">
        <v>392.3</v>
      </c>
      <c r="AY25" s="71">
        <v>359.4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807.6</v>
      </c>
      <c r="BH25" s="71">
        <v>619.4</v>
      </c>
      <c r="BI25" s="71">
        <v>529.6</v>
      </c>
      <c r="BJ25" s="71">
        <v>468.7</v>
      </c>
      <c r="BK25" s="71">
        <v>429.7</v>
      </c>
      <c r="BL25" s="71">
        <v>395</v>
      </c>
      <c r="BM25" s="71">
        <v>339.4</v>
      </c>
      <c r="BN25" s="71">
        <v>42.9</v>
      </c>
      <c r="BO25" s="71">
        <v>40.200000000000003</v>
      </c>
      <c r="BP25" s="71">
        <v>38.799999999999997</v>
      </c>
      <c r="BQ25" s="71">
        <v>38.799999999999997</v>
      </c>
      <c r="BR25" s="71">
        <v>38.4</v>
      </c>
      <c r="BS25" s="71">
        <v>38.4</v>
      </c>
      <c r="BT25" s="71">
        <v>38.200000000000003</v>
      </c>
      <c r="BU25" s="71">
        <v>143.30000000000001</v>
      </c>
      <c r="BV25" s="71">
        <v>144.4</v>
      </c>
      <c r="BW25" s="71">
        <v>147.80000000000001</v>
      </c>
      <c r="BX25" s="71">
        <v>152</v>
      </c>
      <c r="BY25" s="71">
        <v>148.30000000000001</v>
      </c>
      <c r="BZ25" s="71">
        <v>146.9</v>
      </c>
      <c r="CA25" s="71">
        <v>143.30000000000001</v>
      </c>
      <c r="CB25" s="71">
        <v>812.8</v>
      </c>
      <c r="CC25" s="71">
        <v>682.7</v>
      </c>
      <c r="CD25" s="71">
        <v>636.29999999999995</v>
      </c>
      <c r="CE25" s="71">
        <v>613</v>
      </c>
      <c r="CF25" s="71">
        <v>599.4</v>
      </c>
      <c r="CG25" s="71">
        <v>589.4</v>
      </c>
      <c r="CH25" s="71">
        <v>578</v>
      </c>
      <c r="CI25" s="71">
        <v>536</v>
      </c>
      <c r="CJ25" s="71">
        <v>463.6</v>
      </c>
      <c r="CK25" s="71">
        <v>438.2</v>
      </c>
      <c r="CL25" s="71">
        <v>424.2</v>
      </c>
      <c r="CM25" s="71">
        <v>413.5</v>
      </c>
      <c r="CN25" s="71">
        <v>404.9</v>
      </c>
      <c r="CO25" s="71">
        <v>394.7</v>
      </c>
      <c r="CP25" s="71">
        <v>509.3</v>
      </c>
      <c r="CQ25" s="71">
        <v>446.6</v>
      </c>
      <c r="CR25" s="71">
        <v>418.7</v>
      </c>
      <c r="CS25" s="71">
        <v>402.3</v>
      </c>
      <c r="CT25" s="71">
        <v>391</v>
      </c>
      <c r="CU25" s="71">
        <v>382.4</v>
      </c>
      <c r="CV25" s="71">
        <v>371.4</v>
      </c>
      <c r="CW25" s="71">
        <v>492.6</v>
      </c>
      <c r="CX25" s="71">
        <v>435.8</v>
      </c>
      <c r="CY25" s="71">
        <v>398.5</v>
      </c>
      <c r="CZ25" s="71">
        <v>375</v>
      </c>
      <c r="DA25" s="71">
        <v>361.4</v>
      </c>
      <c r="DB25" s="71">
        <v>350.9</v>
      </c>
      <c r="DC25" s="71">
        <v>336.3</v>
      </c>
      <c r="DD25" s="71">
        <v>502.3</v>
      </c>
      <c r="DE25" s="71">
        <v>440.3</v>
      </c>
      <c r="DF25" s="71">
        <v>400.2</v>
      </c>
      <c r="DG25" s="71">
        <v>365.1</v>
      </c>
      <c r="DH25" s="71">
        <v>341</v>
      </c>
      <c r="DI25" s="71">
        <v>325.8</v>
      </c>
      <c r="DJ25" s="71">
        <v>304.89999999999998</v>
      </c>
      <c r="DK25" s="71">
        <v>521.79999999999995</v>
      </c>
      <c r="DL25" s="71">
        <v>439.3</v>
      </c>
      <c r="DM25" s="71">
        <v>393.8</v>
      </c>
      <c r="DN25" s="71">
        <v>367.8</v>
      </c>
      <c r="DO25" s="71">
        <v>347.5</v>
      </c>
      <c r="DP25" s="71">
        <v>329.5</v>
      </c>
      <c r="DQ25" s="71">
        <v>281</v>
      </c>
      <c r="DR25" s="71">
        <v>534.1</v>
      </c>
      <c r="DS25" s="71">
        <v>442.8</v>
      </c>
      <c r="DT25" s="71">
        <v>391.8</v>
      </c>
      <c r="DU25" s="71">
        <v>353.7</v>
      </c>
      <c r="DV25" s="71">
        <v>330.4</v>
      </c>
      <c r="DW25" s="71">
        <v>311.39999999999998</v>
      </c>
      <c r="DX25" s="71">
        <v>280.2</v>
      </c>
      <c r="DY25" s="71">
        <v>587.5</v>
      </c>
      <c r="DZ25" s="71">
        <v>470.7</v>
      </c>
      <c r="EA25" s="71">
        <v>415</v>
      </c>
      <c r="EB25" s="71">
        <v>368.6</v>
      </c>
      <c r="EC25" s="71">
        <v>326.60000000000002</v>
      </c>
      <c r="ED25" s="71">
        <v>293.5</v>
      </c>
      <c r="EE25" s="71">
        <v>249</v>
      </c>
      <c r="EF25" s="71">
        <v>695.8</v>
      </c>
      <c r="EG25" s="71">
        <v>546.70000000000005</v>
      </c>
      <c r="EH25" s="71">
        <v>469.1</v>
      </c>
      <c r="EI25" s="71">
        <v>417.6</v>
      </c>
      <c r="EJ25" s="71">
        <v>377</v>
      </c>
      <c r="EK25" s="71">
        <v>337.1</v>
      </c>
      <c r="EL25" s="71">
        <v>267.7</v>
      </c>
      <c r="EM25" s="71">
        <v>803.4</v>
      </c>
      <c r="EN25" s="71">
        <v>631.29999999999995</v>
      </c>
      <c r="EO25" s="71">
        <v>541.6</v>
      </c>
      <c r="EP25" s="71">
        <v>481.7</v>
      </c>
      <c r="EQ25" s="71">
        <v>435.3</v>
      </c>
      <c r="ER25" s="71">
        <v>389.2</v>
      </c>
      <c r="ES25" s="71">
        <v>309.2</v>
      </c>
      <c r="ET25" s="71">
        <v>1.0492999999999999</v>
      </c>
      <c r="EU25" s="71">
        <v>1.3382000000000001</v>
      </c>
      <c r="EV25" s="71">
        <v>1.5583</v>
      </c>
      <c r="EW25" s="71">
        <v>0.81910000000000005</v>
      </c>
      <c r="EX25" s="71">
        <v>1.0660000000000001</v>
      </c>
      <c r="EY25" s="71">
        <v>1.2522</v>
      </c>
      <c r="EZ25" s="71">
        <v>502</v>
      </c>
      <c r="FA25" s="71">
        <v>1.1952</v>
      </c>
      <c r="FB25" s="71">
        <v>1.2296</v>
      </c>
      <c r="FC25" s="71">
        <v>488</v>
      </c>
      <c r="FD25" s="71" t="s">
        <v>476</v>
      </c>
      <c r="FE25" s="71">
        <v>11.776999999999999</v>
      </c>
      <c r="FF25" s="71">
        <v>5036</v>
      </c>
      <c r="FG25" s="71">
        <v>34.200000000000003</v>
      </c>
      <c r="FH25" s="71">
        <v>64.5</v>
      </c>
      <c r="FI25" s="71">
        <v>50.7</v>
      </c>
      <c r="FJ25" s="71">
        <v>0</v>
      </c>
      <c r="FK25" s="71">
        <v>182.1</v>
      </c>
      <c r="FL25" s="71">
        <v>571.79999999999995</v>
      </c>
      <c r="FM25" s="71">
        <v>448.4</v>
      </c>
      <c r="FN25" s="71">
        <v>385</v>
      </c>
      <c r="FO25" s="71">
        <v>732.5</v>
      </c>
      <c r="FP25" s="71">
        <v>562.9</v>
      </c>
      <c r="FQ25" s="71">
        <v>479.2</v>
      </c>
      <c r="FR25" s="71">
        <v>490.5</v>
      </c>
      <c r="FS25" s="71">
        <v>447.5</v>
      </c>
      <c r="FT25" s="71">
        <v>1.2233000000000001</v>
      </c>
      <c r="FU25" s="71">
        <v>1.3408</v>
      </c>
      <c r="FV25" s="71"/>
      <c r="FW25" s="71"/>
      <c r="FX25" s="71"/>
      <c r="FY25" s="71"/>
    </row>
    <row r="26" spans="1:181" x14ac:dyDescent="0.3">
      <c r="A26" s="71" t="s">
        <v>273</v>
      </c>
      <c r="B26" s="71">
        <v>230260</v>
      </c>
      <c r="C26" s="71" t="s">
        <v>329</v>
      </c>
      <c r="D26" s="71" t="s">
        <v>23</v>
      </c>
      <c r="E26" s="71" t="s">
        <v>24</v>
      </c>
      <c r="F26" s="71" t="s">
        <v>25</v>
      </c>
      <c r="G26" s="71" t="s">
        <v>330</v>
      </c>
      <c r="H26" s="71" t="s">
        <v>331</v>
      </c>
      <c r="I26" s="71">
        <v>2008</v>
      </c>
      <c r="J26" s="71" t="s">
        <v>296</v>
      </c>
      <c r="K26" s="71"/>
      <c r="L26" s="71"/>
      <c r="M26" s="71"/>
      <c r="N26" s="71" t="s">
        <v>384</v>
      </c>
      <c r="O26" s="71" t="s">
        <v>385</v>
      </c>
      <c r="P26" s="71" t="s">
        <v>289</v>
      </c>
      <c r="Q26" s="71">
        <v>170</v>
      </c>
      <c r="R26" s="71" t="s">
        <v>420</v>
      </c>
      <c r="S26" s="71">
        <v>10.992000000000001</v>
      </c>
      <c r="T26" s="71">
        <v>9.7420000000000009</v>
      </c>
      <c r="U26" s="71">
        <v>2.2090000000000001</v>
      </c>
      <c r="V26" s="71">
        <v>3.39</v>
      </c>
      <c r="W26" s="71">
        <v>5210</v>
      </c>
      <c r="X26" s="71">
        <v>134.69999999999999</v>
      </c>
      <c r="Y26" s="71">
        <v>0.02</v>
      </c>
      <c r="Z26" s="71">
        <v>589.6</v>
      </c>
      <c r="AA26" s="71">
        <v>0.91100000000000003</v>
      </c>
      <c r="AB26" s="71">
        <v>658.6</v>
      </c>
      <c r="AC26" s="71">
        <v>1.1266</v>
      </c>
      <c r="AD26" s="71">
        <v>532.6</v>
      </c>
      <c r="AE26" s="71">
        <v>914.4</v>
      </c>
      <c r="AF26" s="71">
        <v>749.7</v>
      </c>
      <c r="AG26" s="71">
        <v>673.1</v>
      </c>
      <c r="AH26" s="71">
        <v>637.1</v>
      </c>
      <c r="AI26" s="71">
        <v>617.79999999999995</v>
      </c>
      <c r="AJ26" s="71">
        <v>597.4</v>
      </c>
      <c r="AK26" s="71">
        <v>577.4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704.2</v>
      </c>
      <c r="AT26" s="71">
        <v>593.1</v>
      </c>
      <c r="AU26" s="71">
        <v>544.5</v>
      </c>
      <c r="AV26" s="71">
        <v>519.6</v>
      </c>
      <c r="AW26" s="71">
        <v>503.7</v>
      </c>
      <c r="AX26" s="71">
        <v>489.7</v>
      </c>
      <c r="AY26" s="71">
        <v>471.4</v>
      </c>
      <c r="AZ26" s="71">
        <v>0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1">
        <v>0</v>
      </c>
      <c r="BG26" s="71">
        <v>912</v>
      </c>
      <c r="BH26" s="71">
        <v>706.2</v>
      </c>
      <c r="BI26" s="71">
        <v>609.4</v>
      </c>
      <c r="BJ26" s="71">
        <v>555.1</v>
      </c>
      <c r="BK26" s="71">
        <v>524.1</v>
      </c>
      <c r="BL26" s="71">
        <v>494.8</v>
      </c>
      <c r="BM26" s="71">
        <v>447.5</v>
      </c>
      <c r="BN26" s="71">
        <v>42.3</v>
      </c>
      <c r="BO26" s="71">
        <v>40.200000000000003</v>
      </c>
      <c r="BP26" s="71">
        <v>38.799999999999997</v>
      </c>
      <c r="BQ26" s="71">
        <v>38.4</v>
      </c>
      <c r="BR26" s="71">
        <v>38.200000000000003</v>
      </c>
      <c r="BS26" s="71">
        <v>38.200000000000003</v>
      </c>
      <c r="BT26" s="71">
        <v>40.200000000000003</v>
      </c>
      <c r="BU26" s="71">
        <v>143.30000000000001</v>
      </c>
      <c r="BV26" s="71">
        <v>147.1</v>
      </c>
      <c r="BW26" s="71">
        <v>150.1</v>
      </c>
      <c r="BX26" s="71">
        <v>150.69999999999999</v>
      </c>
      <c r="BY26" s="71">
        <v>150.19999999999999</v>
      </c>
      <c r="BZ26" s="71">
        <v>174.8</v>
      </c>
      <c r="CA26" s="71">
        <v>174.8</v>
      </c>
      <c r="CB26" s="71">
        <v>938.4</v>
      </c>
      <c r="CC26" s="71">
        <v>789.7</v>
      </c>
      <c r="CD26" s="71">
        <v>736.4</v>
      </c>
      <c r="CE26" s="71">
        <v>714.4</v>
      </c>
      <c r="CF26" s="71">
        <v>704.1</v>
      </c>
      <c r="CG26" s="71">
        <v>699.9</v>
      </c>
      <c r="CH26" s="71">
        <v>709.3</v>
      </c>
      <c r="CI26" s="71">
        <v>622.9</v>
      </c>
      <c r="CJ26" s="71">
        <v>538.70000000000005</v>
      </c>
      <c r="CK26" s="71">
        <v>510.3</v>
      </c>
      <c r="CL26" s="71">
        <v>499.3</v>
      </c>
      <c r="CM26" s="71">
        <v>493.5</v>
      </c>
      <c r="CN26" s="71">
        <v>490.2</v>
      </c>
      <c r="CO26" s="71">
        <v>489.7</v>
      </c>
      <c r="CP26" s="71">
        <v>594.9</v>
      </c>
      <c r="CQ26" s="71">
        <v>520.5</v>
      </c>
      <c r="CR26" s="71">
        <v>494.2</v>
      </c>
      <c r="CS26" s="71">
        <v>484</v>
      </c>
      <c r="CT26" s="71">
        <v>478.3</v>
      </c>
      <c r="CU26" s="71">
        <v>474.7</v>
      </c>
      <c r="CV26" s="71">
        <v>472.3</v>
      </c>
      <c r="CW26" s="71">
        <v>569</v>
      </c>
      <c r="CX26" s="71">
        <v>509.6</v>
      </c>
      <c r="CY26" s="71">
        <v>481.3</v>
      </c>
      <c r="CZ26" s="71">
        <v>466.2</v>
      </c>
      <c r="DA26" s="71">
        <v>457.7</v>
      </c>
      <c r="DB26" s="71">
        <v>451.8</v>
      </c>
      <c r="DC26" s="71">
        <v>445.7</v>
      </c>
      <c r="DD26" s="71">
        <v>550.6</v>
      </c>
      <c r="DE26" s="71">
        <v>492.2</v>
      </c>
      <c r="DF26" s="71">
        <v>470.5</v>
      </c>
      <c r="DG26" s="71">
        <v>458.1</v>
      </c>
      <c r="DH26" s="71">
        <v>444.1</v>
      </c>
      <c r="DI26" s="71">
        <v>432.7</v>
      </c>
      <c r="DJ26" s="71">
        <v>419.9</v>
      </c>
      <c r="DK26" s="71">
        <v>565</v>
      </c>
      <c r="DL26" s="71">
        <v>494.9</v>
      </c>
      <c r="DM26" s="71">
        <v>462.6</v>
      </c>
      <c r="DN26" s="71">
        <v>439</v>
      </c>
      <c r="DO26" s="71">
        <v>420.5</v>
      </c>
      <c r="DP26" s="71">
        <v>406.6</v>
      </c>
      <c r="DQ26" s="71">
        <v>385.5</v>
      </c>
      <c r="DR26" s="71">
        <v>590.4</v>
      </c>
      <c r="DS26" s="71">
        <v>502.1</v>
      </c>
      <c r="DT26" s="71">
        <v>464.5</v>
      </c>
      <c r="DU26" s="71">
        <v>437.6</v>
      </c>
      <c r="DV26" s="71">
        <v>419.4</v>
      </c>
      <c r="DW26" s="71">
        <v>398.2</v>
      </c>
      <c r="DX26" s="71">
        <v>361.2</v>
      </c>
      <c r="DY26" s="71">
        <v>652.6</v>
      </c>
      <c r="DZ26" s="71">
        <v>534.4</v>
      </c>
      <c r="EA26" s="71">
        <v>482.2</v>
      </c>
      <c r="EB26" s="71">
        <v>450.3</v>
      </c>
      <c r="EC26" s="71">
        <v>422</v>
      </c>
      <c r="ED26" s="71">
        <v>394.4</v>
      </c>
      <c r="EE26" s="71">
        <v>340.4</v>
      </c>
      <c r="EF26" s="71">
        <v>771.2</v>
      </c>
      <c r="EG26" s="71">
        <v>614.6</v>
      </c>
      <c r="EH26" s="71">
        <v>528.20000000000005</v>
      </c>
      <c r="EI26" s="71">
        <v>485.2</v>
      </c>
      <c r="EJ26" s="71">
        <v>460.4</v>
      </c>
      <c r="EK26" s="71">
        <v>438.9</v>
      </c>
      <c r="EL26" s="71">
        <v>396.3</v>
      </c>
      <c r="EM26" s="71">
        <v>890.5</v>
      </c>
      <c r="EN26" s="71">
        <v>709.7</v>
      </c>
      <c r="EO26" s="71">
        <v>609.9</v>
      </c>
      <c r="EP26" s="71">
        <v>559.9</v>
      </c>
      <c r="EQ26" s="71">
        <v>531.6</v>
      </c>
      <c r="ER26" s="71">
        <v>495</v>
      </c>
      <c r="ES26" s="71">
        <v>445.5</v>
      </c>
      <c r="ET26" s="71">
        <v>0.92500000000000004</v>
      </c>
      <c r="EU26" s="71">
        <v>1.1319999999999999</v>
      </c>
      <c r="EV26" s="71">
        <v>1.2337</v>
      </c>
      <c r="EW26" s="71">
        <v>0.72109999999999996</v>
      </c>
      <c r="EX26" s="71">
        <v>0.91790000000000005</v>
      </c>
      <c r="EY26" s="71">
        <v>1.0084</v>
      </c>
      <c r="EZ26" s="71">
        <v>589.6</v>
      </c>
      <c r="FA26" s="71">
        <v>1.0177</v>
      </c>
      <c r="FB26" s="71">
        <v>1.0384</v>
      </c>
      <c r="FC26" s="71">
        <v>577.79999999999995</v>
      </c>
      <c r="FD26" s="71" t="s">
        <v>421</v>
      </c>
      <c r="FE26" s="71">
        <v>9.24</v>
      </c>
      <c r="FF26" s="71">
        <v>5465</v>
      </c>
      <c r="FG26" s="71">
        <v>26.1</v>
      </c>
      <c r="FH26" s="71">
        <v>46</v>
      </c>
      <c r="FI26" s="71">
        <v>32.700000000000003</v>
      </c>
      <c r="FJ26" s="71">
        <v>0</v>
      </c>
      <c r="FK26" s="71">
        <v>120.5</v>
      </c>
      <c r="FL26" s="71">
        <v>648.6</v>
      </c>
      <c r="FM26" s="71">
        <v>530</v>
      </c>
      <c r="FN26" s="71">
        <v>486.3</v>
      </c>
      <c r="FO26" s="71">
        <v>832.1</v>
      </c>
      <c r="FP26" s="71">
        <v>653.70000000000005</v>
      </c>
      <c r="FQ26" s="71">
        <v>595</v>
      </c>
      <c r="FR26" s="71">
        <v>578.1</v>
      </c>
      <c r="FS26" s="71">
        <v>531.29999999999995</v>
      </c>
      <c r="FT26" s="71">
        <v>1.0379</v>
      </c>
      <c r="FU26" s="71">
        <v>1.1293</v>
      </c>
      <c r="FV26" s="71"/>
      <c r="FW26" s="71"/>
      <c r="FX26" s="71"/>
      <c r="FY26" s="71"/>
    </row>
    <row r="27" spans="1:181" x14ac:dyDescent="0.3">
      <c r="A27" s="71" t="s">
        <v>273</v>
      </c>
      <c r="B27" s="71">
        <v>230280</v>
      </c>
      <c r="C27" s="71" t="s">
        <v>336</v>
      </c>
      <c r="D27" s="71" t="s">
        <v>46</v>
      </c>
      <c r="E27" s="71" t="s">
        <v>47</v>
      </c>
      <c r="F27" s="71" t="s">
        <v>48</v>
      </c>
      <c r="G27" s="71" t="s">
        <v>337</v>
      </c>
      <c r="H27" s="71" t="s">
        <v>337</v>
      </c>
      <c r="I27" s="71">
        <v>2015</v>
      </c>
      <c r="J27" s="71" t="s">
        <v>296</v>
      </c>
      <c r="K27" s="71"/>
      <c r="L27" s="71"/>
      <c r="M27" s="71"/>
      <c r="N27" s="71" t="s">
        <v>384</v>
      </c>
      <c r="O27" s="71" t="s">
        <v>385</v>
      </c>
      <c r="P27" s="71" t="s">
        <v>289</v>
      </c>
      <c r="Q27" s="71">
        <v>170</v>
      </c>
      <c r="R27" s="71" t="s">
        <v>422</v>
      </c>
      <c r="S27" s="71">
        <v>12.487</v>
      </c>
      <c r="T27" s="71">
        <v>11.548999999999999</v>
      </c>
      <c r="U27" s="71">
        <v>2.5310000000000001</v>
      </c>
      <c r="V27" s="71">
        <v>3.95</v>
      </c>
      <c r="W27" s="71">
        <v>9398</v>
      </c>
      <c r="X27" s="71">
        <v>135.1</v>
      </c>
      <c r="Y27" s="71">
        <v>0.11</v>
      </c>
      <c r="Z27" s="71">
        <v>569.20000000000005</v>
      </c>
      <c r="AA27" s="71">
        <v>0.95099999999999996</v>
      </c>
      <c r="AB27" s="71">
        <v>630.9</v>
      </c>
      <c r="AC27" s="71">
        <v>1.1749000000000001</v>
      </c>
      <c r="AD27" s="71">
        <v>510.7</v>
      </c>
      <c r="AE27" s="71">
        <v>901.1</v>
      </c>
      <c r="AF27" s="71">
        <v>735.7</v>
      </c>
      <c r="AG27" s="71">
        <v>649.29999999999995</v>
      </c>
      <c r="AH27" s="71">
        <v>606.4</v>
      </c>
      <c r="AI27" s="71">
        <v>584.6</v>
      </c>
      <c r="AJ27" s="71">
        <v>565.70000000000005</v>
      </c>
      <c r="AK27" s="71">
        <v>540.4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697.8</v>
      </c>
      <c r="AT27" s="71">
        <v>580.5</v>
      </c>
      <c r="AU27" s="71">
        <v>523.4</v>
      </c>
      <c r="AV27" s="71">
        <v>494.9</v>
      </c>
      <c r="AW27" s="71">
        <v>478.3</v>
      </c>
      <c r="AX27" s="71">
        <v>465.4</v>
      </c>
      <c r="AY27" s="71">
        <v>447.1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898.9</v>
      </c>
      <c r="BH27" s="71">
        <v>693</v>
      </c>
      <c r="BI27" s="71">
        <v>587.29999999999995</v>
      </c>
      <c r="BJ27" s="71">
        <v>528.1</v>
      </c>
      <c r="BK27" s="71">
        <v>496.1</v>
      </c>
      <c r="BL27" s="71">
        <v>469.5</v>
      </c>
      <c r="BM27" s="71">
        <v>427.2</v>
      </c>
      <c r="BN27" s="71">
        <v>42.4</v>
      </c>
      <c r="BO27" s="71">
        <v>40.6</v>
      </c>
      <c r="BP27" s="71">
        <v>39.6</v>
      </c>
      <c r="BQ27" s="71">
        <v>39</v>
      </c>
      <c r="BR27" s="71">
        <v>38.799999999999997</v>
      </c>
      <c r="BS27" s="71">
        <v>38.4</v>
      </c>
      <c r="BT27" s="71">
        <v>38.799999999999997</v>
      </c>
      <c r="BU27" s="71">
        <v>143.30000000000001</v>
      </c>
      <c r="BV27" s="71">
        <v>146.9</v>
      </c>
      <c r="BW27" s="71">
        <v>149.19999999999999</v>
      </c>
      <c r="BX27" s="71">
        <v>150.5</v>
      </c>
      <c r="BY27" s="71">
        <v>150.9</v>
      </c>
      <c r="BZ27" s="71">
        <v>173</v>
      </c>
      <c r="CA27" s="71">
        <v>175.7</v>
      </c>
      <c r="CB27" s="71">
        <v>923.4</v>
      </c>
      <c r="CC27" s="71">
        <v>773.1</v>
      </c>
      <c r="CD27" s="71">
        <v>704.1</v>
      </c>
      <c r="CE27" s="71">
        <v>675.1</v>
      </c>
      <c r="CF27" s="71">
        <v>660.5</v>
      </c>
      <c r="CG27" s="71">
        <v>652.70000000000005</v>
      </c>
      <c r="CH27" s="71">
        <v>650.79999999999995</v>
      </c>
      <c r="CI27" s="71">
        <v>611.1</v>
      </c>
      <c r="CJ27" s="71">
        <v>523</v>
      </c>
      <c r="CK27" s="71">
        <v>484.6</v>
      </c>
      <c r="CL27" s="71">
        <v>469.1</v>
      </c>
      <c r="CM27" s="71">
        <v>461.5</v>
      </c>
      <c r="CN27" s="71">
        <v>457.2</v>
      </c>
      <c r="CO27" s="71">
        <v>453.9</v>
      </c>
      <c r="CP27" s="71">
        <v>582.20000000000005</v>
      </c>
      <c r="CQ27" s="71">
        <v>503.4</v>
      </c>
      <c r="CR27" s="71">
        <v>469.5</v>
      </c>
      <c r="CS27" s="71">
        <v>454.4</v>
      </c>
      <c r="CT27" s="71">
        <v>447.4</v>
      </c>
      <c r="CU27" s="71">
        <v>443.1</v>
      </c>
      <c r="CV27" s="71">
        <v>439.2</v>
      </c>
      <c r="CW27" s="71">
        <v>563</v>
      </c>
      <c r="CX27" s="71">
        <v>490.8</v>
      </c>
      <c r="CY27" s="71">
        <v>458.6</v>
      </c>
      <c r="CZ27" s="71">
        <v>441.7</v>
      </c>
      <c r="DA27" s="71">
        <v>430.9</v>
      </c>
      <c r="DB27" s="71">
        <v>424.3</v>
      </c>
      <c r="DC27" s="71">
        <v>416.5</v>
      </c>
      <c r="DD27" s="71">
        <v>572.79999999999995</v>
      </c>
      <c r="DE27" s="71">
        <v>493.9</v>
      </c>
      <c r="DF27" s="71">
        <v>458.6</v>
      </c>
      <c r="DG27" s="71">
        <v>438.5</v>
      </c>
      <c r="DH27" s="71">
        <v>423.6</v>
      </c>
      <c r="DI27" s="71">
        <v>411.7</v>
      </c>
      <c r="DJ27" s="71">
        <v>395.2</v>
      </c>
      <c r="DK27" s="71">
        <v>569.1</v>
      </c>
      <c r="DL27" s="71">
        <v>480.5</v>
      </c>
      <c r="DM27" s="71">
        <v>443.6</v>
      </c>
      <c r="DN27" s="71">
        <v>424.6</v>
      </c>
      <c r="DO27" s="71">
        <v>412.3</v>
      </c>
      <c r="DP27" s="71">
        <v>401.8</v>
      </c>
      <c r="DQ27" s="71">
        <v>384.6</v>
      </c>
      <c r="DR27" s="71">
        <v>581.1</v>
      </c>
      <c r="DS27" s="71">
        <v>486.1</v>
      </c>
      <c r="DT27" s="71">
        <v>445.3</v>
      </c>
      <c r="DU27" s="71">
        <v>420.3</v>
      </c>
      <c r="DV27" s="71">
        <v>400</v>
      </c>
      <c r="DW27" s="71">
        <v>386.7</v>
      </c>
      <c r="DX27" s="71">
        <v>365.7</v>
      </c>
      <c r="DY27" s="71">
        <v>644</v>
      </c>
      <c r="DZ27" s="71">
        <v>522</v>
      </c>
      <c r="EA27" s="71">
        <v>463.3</v>
      </c>
      <c r="EB27" s="71">
        <v>432.8</v>
      </c>
      <c r="EC27" s="71">
        <v>408.5</v>
      </c>
      <c r="ED27" s="71">
        <v>386.2</v>
      </c>
      <c r="EE27" s="71">
        <v>343</v>
      </c>
      <c r="EF27" s="71">
        <v>761.1</v>
      </c>
      <c r="EG27" s="71">
        <v>604.70000000000005</v>
      </c>
      <c r="EH27" s="71">
        <v>514.79999999999995</v>
      </c>
      <c r="EI27" s="71">
        <v>465.7</v>
      </c>
      <c r="EJ27" s="71">
        <v>440.8</v>
      </c>
      <c r="EK27" s="71">
        <v>422.4</v>
      </c>
      <c r="EL27" s="71">
        <v>388.3</v>
      </c>
      <c r="EM27" s="71">
        <v>878.8</v>
      </c>
      <c r="EN27" s="71">
        <v>698.3</v>
      </c>
      <c r="EO27" s="71">
        <v>594.5</v>
      </c>
      <c r="EP27" s="71">
        <v>537.6</v>
      </c>
      <c r="EQ27" s="71">
        <v>508.7</v>
      </c>
      <c r="ER27" s="71">
        <v>478.7</v>
      </c>
      <c r="ES27" s="71">
        <v>430</v>
      </c>
      <c r="ET27" s="71">
        <v>0.93879999999999997</v>
      </c>
      <c r="EU27" s="71">
        <v>1.1825000000000001</v>
      </c>
      <c r="EV27" s="71">
        <v>1.2994000000000001</v>
      </c>
      <c r="EW27" s="71">
        <v>0.73309999999999997</v>
      </c>
      <c r="EX27" s="71">
        <v>0.95840000000000003</v>
      </c>
      <c r="EY27" s="71">
        <v>1.0696000000000001</v>
      </c>
      <c r="EZ27" s="71">
        <v>569.20000000000005</v>
      </c>
      <c r="FA27" s="71">
        <v>1.054</v>
      </c>
      <c r="FB27" s="71">
        <v>1.0817000000000001</v>
      </c>
      <c r="FC27" s="71">
        <v>554.70000000000005</v>
      </c>
      <c r="FD27" s="71" t="s">
        <v>423</v>
      </c>
      <c r="FE27" s="71">
        <v>10.667</v>
      </c>
      <c r="FF27" s="71">
        <v>9688</v>
      </c>
      <c r="FG27" s="71">
        <v>36</v>
      </c>
      <c r="FH27" s="71">
        <v>59</v>
      </c>
      <c r="FI27" s="71">
        <v>46.3</v>
      </c>
      <c r="FJ27" s="71">
        <v>0</v>
      </c>
      <c r="FK27" s="71">
        <v>158.1</v>
      </c>
      <c r="FL27" s="71">
        <v>639.1</v>
      </c>
      <c r="FM27" s="71">
        <v>507.4</v>
      </c>
      <c r="FN27" s="71">
        <v>461.8</v>
      </c>
      <c r="FO27" s="71">
        <v>818.4</v>
      </c>
      <c r="FP27" s="71">
        <v>626</v>
      </c>
      <c r="FQ27" s="71">
        <v>561</v>
      </c>
      <c r="FR27" s="71">
        <v>553.29999999999995</v>
      </c>
      <c r="FS27" s="71">
        <v>513.79999999999995</v>
      </c>
      <c r="FT27" s="71">
        <v>1.0844</v>
      </c>
      <c r="FU27" s="71">
        <v>1.1677</v>
      </c>
      <c r="FV27" s="71"/>
      <c r="FW27" s="71"/>
      <c r="FX27" s="71"/>
      <c r="FY27" s="71"/>
    </row>
    <row r="28" spans="1:181" x14ac:dyDescent="0.3">
      <c r="A28" s="71" t="s">
        <v>273</v>
      </c>
      <c r="B28" s="71">
        <v>230150</v>
      </c>
      <c r="C28" s="71" t="s">
        <v>297</v>
      </c>
      <c r="D28" s="71" t="s">
        <v>49</v>
      </c>
      <c r="E28" s="71" t="s">
        <v>50</v>
      </c>
      <c r="F28" s="71" t="s">
        <v>51</v>
      </c>
      <c r="G28" s="71" t="s">
        <v>298</v>
      </c>
      <c r="H28" s="71" t="s">
        <v>299</v>
      </c>
      <c r="I28" s="71">
        <v>1988</v>
      </c>
      <c r="J28" s="71"/>
      <c r="K28" s="71"/>
      <c r="L28" s="71"/>
      <c r="M28" s="71"/>
      <c r="N28" s="71" t="s">
        <v>384</v>
      </c>
      <c r="O28" s="71" t="s">
        <v>385</v>
      </c>
      <c r="P28" s="71" t="s">
        <v>289</v>
      </c>
      <c r="Q28" s="71">
        <v>170</v>
      </c>
      <c r="R28" s="71" t="s">
        <v>402</v>
      </c>
      <c r="S28" s="71">
        <v>10.212999999999999</v>
      </c>
      <c r="T28" s="71">
        <v>8.8279999999999994</v>
      </c>
      <c r="U28" s="71">
        <v>1.92</v>
      </c>
      <c r="V28" s="71">
        <v>3.31</v>
      </c>
      <c r="W28" s="71">
        <v>3516</v>
      </c>
      <c r="X28" s="71">
        <v>118.1</v>
      </c>
      <c r="Y28" s="71">
        <v>0</v>
      </c>
      <c r="Z28" s="71">
        <v>619.6</v>
      </c>
      <c r="AA28" s="71">
        <v>0.87649999999999995</v>
      </c>
      <c r="AB28" s="71">
        <v>684.5</v>
      </c>
      <c r="AC28" s="71">
        <v>1.0707</v>
      </c>
      <c r="AD28" s="71">
        <v>560.4</v>
      </c>
      <c r="AE28" s="71">
        <v>948.1</v>
      </c>
      <c r="AF28" s="71">
        <v>785.2</v>
      </c>
      <c r="AG28" s="71">
        <v>706.6</v>
      </c>
      <c r="AH28" s="71">
        <v>662.5</v>
      </c>
      <c r="AI28" s="71">
        <v>635.20000000000005</v>
      </c>
      <c r="AJ28" s="71">
        <v>616.70000000000005</v>
      </c>
      <c r="AK28" s="71">
        <v>596.20000000000005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735.2</v>
      </c>
      <c r="AT28" s="71">
        <v>623.4</v>
      </c>
      <c r="AU28" s="71">
        <v>574.20000000000005</v>
      </c>
      <c r="AV28" s="71">
        <v>547</v>
      </c>
      <c r="AW28" s="71">
        <v>529.4</v>
      </c>
      <c r="AX28" s="71">
        <v>516.20000000000005</v>
      </c>
      <c r="AY28" s="71">
        <v>497.1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949.2</v>
      </c>
      <c r="BH28" s="71">
        <v>741.3</v>
      </c>
      <c r="BI28" s="71">
        <v>641.29999999999995</v>
      </c>
      <c r="BJ28" s="71">
        <v>582.79999999999995</v>
      </c>
      <c r="BK28" s="71">
        <v>548.6</v>
      </c>
      <c r="BL28" s="71">
        <v>520.5</v>
      </c>
      <c r="BM28" s="71">
        <v>474.6</v>
      </c>
      <c r="BN28" s="71">
        <v>42</v>
      </c>
      <c r="BO28" s="71">
        <v>40</v>
      </c>
      <c r="BP28" s="71">
        <v>39</v>
      </c>
      <c r="BQ28" s="71">
        <v>38.799999999999997</v>
      </c>
      <c r="BR28" s="71">
        <v>38.799999999999997</v>
      </c>
      <c r="BS28" s="71">
        <v>38.799999999999997</v>
      </c>
      <c r="BT28" s="71">
        <v>40.200000000000003</v>
      </c>
      <c r="BU28" s="71">
        <v>141</v>
      </c>
      <c r="BV28" s="71">
        <v>148.30000000000001</v>
      </c>
      <c r="BW28" s="71">
        <v>152.30000000000001</v>
      </c>
      <c r="BX28" s="71">
        <v>158.6</v>
      </c>
      <c r="BY28" s="71">
        <v>171.8</v>
      </c>
      <c r="BZ28" s="71">
        <v>175.4</v>
      </c>
      <c r="CA28" s="71">
        <v>174.8</v>
      </c>
      <c r="CB28" s="71">
        <v>937</v>
      </c>
      <c r="CC28" s="71">
        <v>809</v>
      </c>
      <c r="CD28" s="71">
        <v>767</v>
      </c>
      <c r="CE28" s="71">
        <v>750.3</v>
      </c>
      <c r="CF28" s="71">
        <v>742.7</v>
      </c>
      <c r="CG28" s="71">
        <v>740.2</v>
      </c>
      <c r="CH28" s="71">
        <v>754.4</v>
      </c>
      <c r="CI28" s="71">
        <v>623.4</v>
      </c>
      <c r="CJ28" s="71">
        <v>555.1</v>
      </c>
      <c r="CK28" s="71">
        <v>535</v>
      </c>
      <c r="CL28" s="71">
        <v>526.4</v>
      </c>
      <c r="CM28" s="71">
        <v>521.79999999999995</v>
      </c>
      <c r="CN28" s="71">
        <v>519.1</v>
      </c>
      <c r="CO28" s="71">
        <v>519.6</v>
      </c>
      <c r="CP28" s="71">
        <v>597.20000000000005</v>
      </c>
      <c r="CQ28" s="71">
        <v>538.5</v>
      </c>
      <c r="CR28" s="71">
        <v>519.79999999999995</v>
      </c>
      <c r="CS28" s="71">
        <v>511.4</v>
      </c>
      <c r="CT28" s="71">
        <v>506.7</v>
      </c>
      <c r="CU28" s="71">
        <v>503.5</v>
      </c>
      <c r="CV28" s="71">
        <v>501.6</v>
      </c>
      <c r="CW28" s="71">
        <v>582.79999999999995</v>
      </c>
      <c r="CX28" s="71">
        <v>527.29999999999995</v>
      </c>
      <c r="CY28" s="71">
        <v>505.1</v>
      </c>
      <c r="CZ28" s="71">
        <v>493.5</v>
      </c>
      <c r="DA28" s="71">
        <v>485.8</v>
      </c>
      <c r="DB28" s="71">
        <v>480.5</v>
      </c>
      <c r="DC28" s="71">
        <v>474.3</v>
      </c>
      <c r="DD28" s="71">
        <v>593.1</v>
      </c>
      <c r="DE28" s="71">
        <v>528.5</v>
      </c>
      <c r="DF28" s="71">
        <v>500.2</v>
      </c>
      <c r="DG28" s="71">
        <v>481.8</v>
      </c>
      <c r="DH28" s="71">
        <v>468.5</v>
      </c>
      <c r="DI28" s="71">
        <v>459.3</v>
      </c>
      <c r="DJ28" s="71">
        <v>447.4</v>
      </c>
      <c r="DK28" s="71">
        <v>625.70000000000005</v>
      </c>
      <c r="DL28" s="71">
        <v>532.70000000000005</v>
      </c>
      <c r="DM28" s="71">
        <v>497.5</v>
      </c>
      <c r="DN28" s="71">
        <v>478.7</v>
      </c>
      <c r="DO28" s="71">
        <v>464.5</v>
      </c>
      <c r="DP28" s="71">
        <v>452.2</v>
      </c>
      <c r="DQ28" s="71">
        <v>427</v>
      </c>
      <c r="DR28" s="71">
        <v>637.5</v>
      </c>
      <c r="DS28" s="71">
        <v>537.1</v>
      </c>
      <c r="DT28" s="71">
        <v>495.7</v>
      </c>
      <c r="DU28" s="71">
        <v>468.7</v>
      </c>
      <c r="DV28" s="71">
        <v>448</v>
      </c>
      <c r="DW28" s="71">
        <v>433.1</v>
      </c>
      <c r="DX28" s="71">
        <v>406.9</v>
      </c>
      <c r="DY28" s="71">
        <v>700.9</v>
      </c>
      <c r="DZ28" s="71">
        <v>570.4</v>
      </c>
      <c r="EA28" s="71">
        <v>511.8</v>
      </c>
      <c r="EB28" s="71">
        <v>477.4</v>
      </c>
      <c r="EC28" s="71">
        <v>448</v>
      </c>
      <c r="ED28" s="71">
        <v>420.3</v>
      </c>
      <c r="EE28" s="71">
        <v>364.9</v>
      </c>
      <c r="EF28" s="71">
        <v>830.8</v>
      </c>
      <c r="EG28" s="71">
        <v>659.4</v>
      </c>
      <c r="EH28" s="71">
        <v>560.9</v>
      </c>
      <c r="EI28" s="71">
        <v>508.8</v>
      </c>
      <c r="EJ28" s="71">
        <v>475.7</v>
      </c>
      <c r="EK28" s="71">
        <v>446.2</v>
      </c>
      <c r="EL28" s="71">
        <v>388</v>
      </c>
      <c r="EM28" s="71">
        <v>959.3</v>
      </c>
      <c r="EN28" s="71">
        <v>761.4</v>
      </c>
      <c r="EO28" s="71">
        <v>646.29999999999995</v>
      </c>
      <c r="EP28" s="71">
        <v>574.6</v>
      </c>
      <c r="EQ28" s="71">
        <v>527.70000000000005</v>
      </c>
      <c r="ER28" s="71">
        <v>493.2</v>
      </c>
      <c r="ES28" s="71">
        <v>437.9</v>
      </c>
      <c r="ET28" s="71">
        <v>0.88329999999999997</v>
      </c>
      <c r="EU28" s="71">
        <v>1.0751999999999999</v>
      </c>
      <c r="EV28" s="71">
        <v>1.1712</v>
      </c>
      <c r="EW28" s="71">
        <v>0.69230000000000003</v>
      </c>
      <c r="EX28" s="71">
        <v>0.88160000000000005</v>
      </c>
      <c r="EY28" s="71">
        <v>0.9778</v>
      </c>
      <c r="EZ28" s="71">
        <v>619.6</v>
      </c>
      <c r="FA28" s="71">
        <v>0.96840000000000004</v>
      </c>
      <c r="FB28" s="71">
        <v>0.98870000000000002</v>
      </c>
      <c r="FC28" s="71">
        <v>606.9</v>
      </c>
      <c r="FD28" s="71" t="s">
        <v>403</v>
      </c>
      <c r="FE28" s="71">
        <v>8.375</v>
      </c>
      <c r="FF28" s="71">
        <v>3770</v>
      </c>
      <c r="FG28" s="71">
        <v>21</v>
      </c>
      <c r="FH28" s="71">
        <v>32.4</v>
      </c>
      <c r="FI28" s="71">
        <v>39.1</v>
      </c>
      <c r="FJ28" s="71">
        <v>89.7</v>
      </c>
      <c r="FK28" s="71">
        <v>0</v>
      </c>
      <c r="FL28" s="71">
        <v>679.3</v>
      </c>
      <c r="FM28" s="71">
        <v>558</v>
      </c>
      <c r="FN28" s="71">
        <v>512.29999999999995</v>
      </c>
      <c r="FO28" s="71">
        <v>866.7</v>
      </c>
      <c r="FP28" s="71">
        <v>680.6</v>
      </c>
      <c r="FQ28" s="71">
        <v>613.6</v>
      </c>
      <c r="FR28" s="71">
        <v>606.20000000000005</v>
      </c>
      <c r="FS28" s="71">
        <v>557.9</v>
      </c>
      <c r="FT28" s="71">
        <v>0.98970000000000002</v>
      </c>
      <c r="FU28" s="71">
        <v>1.0755999999999999</v>
      </c>
      <c r="FV28" s="71"/>
      <c r="FW28" s="71"/>
      <c r="FX28" s="71"/>
      <c r="FY28" s="71"/>
    </row>
    <row r="29" spans="1:181" x14ac:dyDescent="0.3">
      <c r="A29" s="71" t="s">
        <v>273</v>
      </c>
      <c r="B29" s="71">
        <v>2066</v>
      </c>
      <c r="C29" s="71" t="s">
        <v>361</v>
      </c>
      <c r="D29" s="71" t="s">
        <v>362</v>
      </c>
      <c r="E29" s="71" t="s">
        <v>50</v>
      </c>
      <c r="F29" s="71" t="s">
        <v>363</v>
      </c>
      <c r="G29" s="71" t="s">
        <v>364</v>
      </c>
      <c r="H29" s="71" t="s">
        <v>299</v>
      </c>
      <c r="I29" s="71">
        <v>1994</v>
      </c>
      <c r="J29" s="71"/>
      <c r="K29" s="71"/>
      <c r="L29" s="71"/>
      <c r="M29" s="71"/>
      <c r="N29" s="71" t="s">
        <v>384</v>
      </c>
      <c r="O29" s="71" t="s">
        <v>436</v>
      </c>
      <c r="P29" s="71" t="s">
        <v>280</v>
      </c>
      <c r="Q29" s="71">
        <v>170</v>
      </c>
      <c r="R29" s="71" t="s">
        <v>437</v>
      </c>
      <c r="S29" s="71">
        <v>13.055</v>
      </c>
      <c r="T29" s="71">
        <v>11.586</v>
      </c>
      <c r="U29" s="71">
        <v>2.5710000000000002</v>
      </c>
      <c r="V29" s="71">
        <v>3.93</v>
      </c>
      <c r="W29" s="71">
        <v>7403</v>
      </c>
      <c r="X29" s="71">
        <v>126.4</v>
      </c>
      <c r="Y29" s="71">
        <v>0</v>
      </c>
      <c r="Z29" s="71">
        <v>545.70000000000005</v>
      </c>
      <c r="AA29" s="71">
        <v>0.99639999999999995</v>
      </c>
      <c r="AB29" s="71">
        <v>602.1</v>
      </c>
      <c r="AC29" s="71">
        <v>1.2215</v>
      </c>
      <c r="AD29" s="71">
        <v>491.2</v>
      </c>
      <c r="AE29" s="71">
        <v>854.1</v>
      </c>
      <c r="AF29" s="71">
        <v>698.9</v>
      </c>
      <c r="AG29" s="71">
        <v>621.5</v>
      </c>
      <c r="AH29" s="71">
        <v>580</v>
      </c>
      <c r="AI29" s="71">
        <v>558.29999999999995</v>
      </c>
      <c r="AJ29" s="71">
        <v>541</v>
      </c>
      <c r="AK29" s="71">
        <v>509.6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659.8</v>
      </c>
      <c r="AT29" s="71">
        <v>551.79999999999995</v>
      </c>
      <c r="AU29" s="71">
        <v>504</v>
      </c>
      <c r="AV29" s="71">
        <v>478.2</v>
      </c>
      <c r="AW29" s="71">
        <v>462.3</v>
      </c>
      <c r="AX29" s="71">
        <v>449.3</v>
      </c>
      <c r="AY29" s="71">
        <v>427.3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854.5</v>
      </c>
      <c r="BH29" s="71">
        <v>659</v>
      </c>
      <c r="BI29" s="71">
        <v>563.6</v>
      </c>
      <c r="BJ29" s="71">
        <v>509</v>
      </c>
      <c r="BK29" s="71">
        <v>479.4</v>
      </c>
      <c r="BL29" s="71">
        <v>454.1</v>
      </c>
      <c r="BM29" s="71">
        <v>411.4</v>
      </c>
      <c r="BN29" s="71">
        <v>42.6</v>
      </c>
      <c r="BO29" s="71">
        <v>40.5</v>
      </c>
      <c r="BP29" s="71">
        <v>38.799999999999997</v>
      </c>
      <c r="BQ29" s="71">
        <v>38.200000000000003</v>
      </c>
      <c r="BR29" s="71">
        <v>37.6</v>
      </c>
      <c r="BS29" s="71">
        <v>37.200000000000003</v>
      </c>
      <c r="BT29" s="71">
        <v>38.200000000000003</v>
      </c>
      <c r="BU29" s="71">
        <v>143.30000000000001</v>
      </c>
      <c r="BV29" s="71">
        <v>146.6</v>
      </c>
      <c r="BW29" s="71">
        <v>148</v>
      </c>
      <c r="BX29" s="71">
        <v>151.4</v>
      </c>
      <c r="BY29" s="71">
        <v>149.6</v>
      </c>
      <c r="BZ29" s="71">
        <v>148</v>
      </c>
      <c r="CA29" s="71">
        <v>144.5</v>
      </c>
      <c r="CB29" s="71">
        <v>850.5</v>
      </c>
      <c r="CC29" s="71">
        <v>721.2</v>
      </c>
      <c r="CD29" s="71">
        <v>672.8</v>
      </c>
      <c r="CE29" s="71">
        <v>649.20000000000005</v>
      </c>
      <c r="CF29" s="71">
        <v>635.6</v>
      </c>
      <c r="CG29" s="71">
        <v>627.70000000000005</v>
      </c>
      <c r="CH29" s="71">
        <v>625.29999999999995</v>
      </c>
      <c r="CI29" s="71">
        <v>561.20000000000005</v>
      </c>
      <c r="CJ29" s="71">
        <v>491.1</v>
      </c>
      <c r="CK29" s="71">
        <v>469</v>
      </c>
      <c r="CL29" s="71">
        <v>458.6</v>
      </c>
      <c r="CM29" s="71">
        <v>452.7</v>
      </c>
      <c r="CN29" s="71">
        <v>448.8</v>
      </c>
      <c r="CO29" s="71">
        <v>445.4</v>
      </c>
      <c r="CP29" s="71">
        <v>534.5</v>
      </c>
      <c r="CQ29" s="71">
        <v>474.6</v>
      </c>
      <c r="CR29" s="71">
        <v>455.3</v>
      </c>
      <c r="CS29" s="71">
        <v>446.1</v>
      </c>
      <c r="CT29" s="71">
        <v>440.5</v>
      </c>
      <c r="CU29" s="71">
        <v>436.5</v>
      </c>
      <c r="CV29" s="71">
        <v>432.1</v>
      </c>
      <c r="CW29" s="71">
        <v>519.79999999999995</v>
      </c>
      <c r="CX29" s="71">
        <v>464.2</v>
      </c>
      <c r="CY29" s="71">
        <v>443.2</v>
      </c>
      <c r="CZ29" s="71">
        <v>431.8</v>
      </c>
      <c r="DA29" s="71">
        <v>424.1</v>
      </c>
      <c r="DB29" s="71">
        <v>418.6</v>
      </c>
      <c r="DC29" s="71">
        <v>411.2</v>
      </c>
      <c r="DD29" s="71">
        <v>531.6</v>
      </c>
      <c r="DE29" s="71">
        <v>467.3</v>
      </c>
      <c r="DF29" s="71">
        <v>440.5</v>
      </c>
      <c r="DG29" s="71">
        <v>423.9</v>
      </c>
      <c r="DH29" s="71">
        <v>411.4</v>
      </c>
      <c r="DI29" s="71">
        <v>402.4</v>
      </c>
      <c r="DJ29" s="71">
        <v>390.2</v>
      </c>
      <c r="DK29" s="71">
        <v>553.9</v>
      </c>
      <c r="DL29" s="71">
        <v>468.6</v>
      </c>
      <c r="DM29" s="71">
        <v>439.8</v>
      </c>
      <c r="DN29" s="71">
        <v>423.8</v>
      </c>
      <c r="DO29" s="71">
        <v>410.6</v>
      </c>
      <c r="DP29" s="71">
        <v>399</v>
      </c>
      <c r="DQ29" s="71">
        <v>375</v>
      </c>
      <c r="DR29" s="71">
        <v>563.20000000000005</v>
      </c>
      <c r="DS29" s="71">
        <v>469.7</v>
      </c>
      <c r="DT29" s="71">
        <v>433.7</v>
      </c>
      <c r="DU29" s="71">
        <v>411.9</v>
      </c>
      <c r="DV29" s="71">
        <v>396.2</v>
      </c>
      <c r="DW29" s="71">
        <v>382.3</v>
      </c>
      <c r="DX29" s="71">
        <v>357.2</v>
      </c>
      <c r="DY29" s="71">
        <v>628.6</v>
      </c>
      <c r="DZ29" s="71">
        <v>497.2</v>
      </c>
      <c r="EA29" s="71">
        <v>444</v>
      </c>
      <c r="EB29" s="71">
        <v>413</v>
      </c>
      <c r="EC29" s="71">
        <v>386.6</v>
      </c>
      <c r="ED29" s="71">
        <v>361.4</v>
      </c>
      <c r="EE29" s="71">
        <v>319.60000000000002</v>
      </c>
      <c r="EF29" s="71">
        <v>742.8</v>
      </c>
      <c r="EG29" s="71">
        <v>586</v>
      </c>
      <c r="EH29" s="71">
        <v>493.8</v>
      </c>
      <c r="EI29" s="71">
        <v>443.4</v>
      </c>
      <c r="EJ29" s="71">
        <v>416.6</v>
      </c>
      <c r="EK29" s="71">
        <v>393.4</v>
      </c>
      <c r="EL29" s="71">
        <v>341.1</v>
      </c>
      <c r="EM29" s="71">
        <v>857.7</v>
      </c>
      <c r="EN29" s="71">
        <v>676.7</v>
      </c>
      <c r="EO29" s="71">
        <v>570.20000000000005</v>
      </c>
      <c r="EP29" s="71">
        <v>510.8</v>
      </c>
      <c r="EQ29" s="71">
        <v>481.1</v>
      </c>
      <c r="ER29" s="71">
        <v>454.2</v>
      </c>
      <c r="ES29" s="71">
        <v>393.8</v>
      </c>
      <c r="ET29" s="71">
        <v>0.99039999999999995</v>
      </c>
      <c r="EU29" s="71">
        <v>1.2270000000000001</v>
      </c>
      <c r="EV29" s="71">
        <v>1.3505</v>
      </c>
      <c r="EW29" s="71">
        <v>0.77270000000000005</v>
      </c>
      <c r="EX29" s="71">
        <v>1.0027999999999999</v>
      </c>
      <c r="EY29" s="71">
        <v>1.1246</v>
      </c>
      <c r="EZ29" s="71">
        <v>545.70000000000005</v>
      </c>
      <c r="FA29" s="71">
        <v>1.0993999999999999</v>
      </c>
      <c r="FB29" s="71">
        <v>1.1262000000000001</v>
      </c>
      <c r="FC29" s="71">
        <v>532.79999999999995</v>
      </c>
      <c r="FD29" s="71" t="s">
        <v>438</v>
      </c>
      <c r="FE29" s="71">
        <v>11.083</v>
      </c>
      <c r="FF29" s="71">
        <v>7732</v>
      </c>
      <c r="FG29" s="71">
        <v>34.799999999999997</v>
      </c>
      <c r="FH29" s="71">
        <v>55.6</v>
      </c>
      <c r="FI29" s="71">
        <v>67.400000000000006</v>
      </c>
      <c r="FJ29" s="71">
        <v>0</v>
      </c>
      <c r="FK29" s="71">
        <v>202.5</v>
      </c>
      <c r="FL29" s="71">
        <v>605.79999999999995</v>
      </c>
      <c r="FM29" s="71">
        <v>489</v>
      </c>
      <c r="FN29" s="71">
        <v>444.3</v>
      </c>
      <c r="FO29" s="71">
        <v>776.5</v>
      </c>
      <c r="FP29" s="71">
        <v>598.29999999999995</v>
      </c>
      <c r="FQ29" s="71">
        <v>533.5</v>
      </c>
      <c r="FR29" s="71">
        <v>529.9</v>
      </c>
      <c r="FS29" s="71">
        <v>490.8</v>
      </c>
      <c r="FT29" s="71">
        <v>1.1323000000000001</v>
      </c>
      <c r="FU29" s="71">
        <v>1.2224999999999999</v>
      </c>
      <c r="FV29" s="71"/>
      <c r="FW29" s="71"/>
      <c r="FX29" s="71"/>
      <c r="FY29" s="71"/>
    </row>
    <row r="30" spans="1:181" x14ac:dyDescent="0.3">
      <c r="A30" s="71" t="s">
        <v>273</v>
      </c>
      <c r="B30" s="71">
        <v>230010</v>
      </c>
      <c r="C30" s="71" t="s">
        <v>274</v>
      </c>
      <c r="D30" s="71" t="s">
        <v>275</v>
      </c>
      <c r="E30" s="71" t="s">
        <v>276</v>
      </c>
      <c r="F30" s="71" t="s">
        <v>277</v>
      </c>
      <c r="G30" s="71" t="s">
        <v>278</v>
      </c>
      <c r="H30" s="71" t="s">
        <v>278</v>
      </c>
      <c r="I30" s="71">
        <v>1996</v>
      </c>
      <c r="J30" s="71" t="s">
        <v>279</v>
      </c>
      <c r="K30" s="71"/>
      <c r="L30" s="71"/>
      <c r="M30" s="71"/>
      <c r="N30" s="71" t="s">
        <v>384</v>
      </c>
      <c r="O30" s="71" t="s">
        <v>385</v>
      </c>
      <c r="P30" s="71" t="s">
        <v>280</v>
      </c>
      <c r="Q30" s="71">
        <v>170</v>
      </c>
      <c r="R30" s="71" t="s">
        <v>388</v>
      </c>
      <c r="S30" s="71">
        <v>9.9719999999999995</v>
      </c>
      <c r="T30" s="71">
        <v>8.6910000000000007</v>
      </c>
      <c r="U30" s="71">
        <v>2.02</v>
      </c>
      <c r="V30" s="71">
        <v>3.39</v>
      </c>
      <c r="W30" s="71">
        <v>3382</v>
      </c>
      <c r="X30" s="71">
        <v>125.6</v>
      </c>
      <c r="Y30" s="71">
        <v>0</v>
      </c>
      <c r="Z30" s="71">
        <v>611.5</v>
      </c>
      <c r="AA30" s="71">
        <v>0.88600000000000001</v>
      </c>
      <c r="AB30" s="71">
        <v>677.2</v>
      </c>
      <c r="AC30" s="71">
        <v>1.0869</v>
      </c>
      <c r="AD30" s="71">
        <v>552</v>
      </c>
      <c r="AE30" s="71">
        <v>946.3</v>
      </c>
      <c r="AF30" s="71">
        <v>782.5</v>
      </c>
      <c r="AG30" s="71">
        <v>701.8</v>
      </c>
      <c r="AH30" s="71">
        <v>655.29999999999995</v>
      </c>
      <c r="AI30" s="71">
        <v>624.9</v>
      </c>
      <c r="AJ30" s="71">
        <v>605.29999999999995</v>
      </c>
      <c r="AK30" s="71">
        <v>582.9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729.1</v>
      </c>
      <c r="AT30" s="71">
        <v>618.79999999999995</v>
      </c>
      <c r="AU30" s="71">
        <v>568.1</v>
      </c>
      <c r="AV30" s="71">
        <v>538.6</v>
      </c>
      <c r="AW30" s="71">
        <v>519.20000000000005</v>
      </c>
      <c r="AX30" s="71">
        <v>504.7</v>
      </c>
      <c r="AY30" s="71">
        <v>483.7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949.5</v>
      </c>
      <c r="BH30" s="71">
        <v>738.6</v>
      </c>
      <c r="BI30" s="71">
        <v>636</v>
      </c>
      <c r="BJ30" s="71">
        <v>574.70000000000005</v>
      </c>
      <c r="BK30" s="71">
        <v>538.1</v>
      </c>
      <c r="BL30" s="71">
        <v>508.1</v>
      </c>
      <c r="BM30" s="71">
        <v>460.6</v>
      </c>
      <c r="BN30" s="71">
        <v>41.8</v>
      </c>
      <c r="BO30" s="71">
        <v>39.4</v>
      </c>
      <c r="BP30" s="71">
        <v>38.200000000000003</v>
      </c>
      <c r="BQ30" s="71">
        <v>38.4</v>
      </c>
      <c r="BR30" s="71">
        <v>38.4</v>
      </c>
      <c r="BS30" s="71">
        <v>38.4</v>
      </c>
      <c r="BT30" s="71">
        <v>39.9</v>
      </c>
      <c r="BU30" s="71">
        <v>141.1</v>
      </c>
      <c r="BV30" s="71">
        <v>148</v>
      </c>
      <c r="BW30" s="71">
        <v>152.9</v>
      </c>
      <c r="BX30" s="71">
        <v>159.69999999999999</v>
      </c>
      <c r="BY30" s="71">
        <v>173.6</v>
      </c>
      <c r="BZ30" s="71">
        <v>177.2</v>
      </c>
      <c r="CA30" s="71">
        <v>176.6</v>
      </c>
      <c r="CB30" s="71">
        <v>914.7</v>
      </c>
      <c r="CC30" s="71">
        <v>792.3</v>
      </c>
      <c r="CD30" s="71">
        <v>750.1</v>
      </c>
      <c r="CE30" s="71">
        <v>731.1</v>
      </c>
      <c r="CF30" s="71">
        <v>721</v>
      </c>
      <c r="CG30" s="71">
        <v>716.8</v>
      </c>
      <c r="CH30" s="71">
        <v>727.4</v>
      </c>
      <c r="CI30" s="71">
        <v>610.4</v>
      </c>
      <c r="CJ30" s="71">
        <v>545.6</v>
      </c>
      <c r="CK30" s="71">
        <v>525</v>
      </c>
      <c r="CL30" s="71">
        <v>515.4</v>
      </c>
      <c r="CM30" s="71">
        <v>510</v>
      </c>
      <c r="CN30" s="71">
        <v>506.8</v>
      </c>
      <c r="CO30" s="71">
        <v>506.5</v>
      </c>
      <c r="CP30" s="71">
        <v>584.6</v>
      </c>
      <c r="CQ30" s="71">
        <v>529</v>
      </c>
      <c r="CR30" s="71">
        <v>509.7</v>
      </c>
      <c r="CS30" s="71">
        <v>500.2</v>
      </c>
      <c r="CT30" s="71">
        <v>494.3</v>
      </c>
      <c r="CU30" s="71">
        <v>490.4</v>
      </c>
      <c r="CV30" s="71">
        <v>487.7</v>
      </c>
      <c r="CW30" s="71">
        <v>569.20000000000005</v>
      </c>
      <c r="CX30" s="71">
        <v>517.6</v>
      </c>
      <c r="CY30" s="71">
        <v>494.4</v>
      </c>
      <c r="CZ30" s="71">
        <v>480.9</v>
      </c>
      <c r="DA30" s="71">
        <v>472.2</v>
      </c>
      <c r="DB30" s="71">
        <v>466.1</v>
      </c>
      <c r="DC30" s="71">
        <v>459.2</v>
      </c>
      <c r="DD30" s="71">
        <v>577.4</v>
      </c>
      <c r="DE30" s="71">
        <v>519.1</v>
      </c>
      <c r="DF30" s="71">
        <v>490.6</v>
      </c>
      <c r="DG30" s="71">
        <v>470.4</v>
      </c>
      <c r="DH30" s="71">
        <v>455.1</v>
      </c>
      <c r="DI30" s="71">
        <v>444.4</v>
      </c>
      <c r="DJ30" s="71">
        <v>430.8</v>
      </c>
      <c r="DK30" s="71">
        <v>615.6</v>
      </c>
      <c r="DL30" s="71">
        <v>526.29999999999995</v>
      </c>
      <c r="DM30" s="71">
        <v>488.3</v>
      </c>
      <c r="DN30" s="71">
        <v>462.4</v>
      </c>
      <c r="DO30" s="71">
        <v>447.1</v>
      </c>
      <c r="DP30" s="71">
        <v>434.1</v>
      </c>
      <c r="DQ30" s="71">
        <v>408</v>
      </c>
      <c r="DR30" s="71">
        <v>634.1</v>
      </c>
      <c r="DS30" s="71">
        <v>535.20000000000005</v>
      </c>
      <c r="DT30" s="71">
        <v>492.6</v>
      </c>
      <c r="DU30" s="71">
        <v>461.8</v>
      </c>
      <c r="DV30" s="71">
        <v>435.4</v>
      </c>
      <c r="DW30" s="71">
        <v>414.6</v>
      </c>
      <c r="DX30" s="71">
        <v>386.6</v>
      </c>
      <c r="DY30" s="71">
        <v>708.7</v>
      </c>
      <c r="DZ30" s="71">
        <v>576.70000000000005</v>
      </c>
      <c r="EA30" s="71">
        <v>516.5</v>
      </c>
      <c r="EB30" s="71">
        <v>481</v>
      </c>
      <c r="EC30" s="71">
        <v>450.8</v>
      </c>
      <c r="ED30" s="71">
        <v>421.4</v>
      </c>
      <c r="EE30" s="71">
        <v>359.7</v>
      </c>
      <c r="EF30" s="71">
        <v>846.9</v>
      </c>
      <c r="EG30" s="71">
        <v>669.2</v>
      </c>
      <c r="EH30" s="71">
        <v>567.6</v>
      </c>
      <c r="EI30" s="71">
        <v>513.9</v>
      </c>
      <c r="EJ30" s="71">
        <v>480.7</v>
      </c>
      <c r="EK30" s="71">
        <v>451.4</v>
      </c>
      <c r="EL30" s="71">
        <v>392.6</v>
      </c>
      <c r="EM30" s="71">
        <v>978</v>
      </c>
      <c r="EN30" s="71">
        <v>772.7</v>
      </c>
      <c r="EO30" s="71">
        <v>653.4</v>
      </c>
      <c r="EP30" s="71">
        <v>579.4</v>
      </c>
      <c r="EQ30" s="71">
        <v>528.9</v>
      </c>
      <c r="ER30" s="71">
        <v>493.8</v>
      </c>
      <c r="ES30" s="71">
        <v>438.4</v>
      </c>
      <c r="ET30" s="71">
        <v>0.89029999999999998</v>
      </c>
      <c r="EU30" s="71">
        <v>1.0903</v>
      </c>
      <c r="EV30" s="71">
        <v>1.1989000000000001</v>
      </c>
      <c r="EW30" s="71">
        <v>0.69410000000000005</v>
      </c>
      <c r="EX30" s="71">
        <v>0.89049999999999996</v>
      </c>
      <c r="EY30" s="71">
        <v>0.997</v>
      </c>
      <c r="EZ30" s="71">
        <v>611.5</v>
      </c>
      <c r="FA30" s="71">
        <v>0.98119999999999996</v>
      </c>
      <c r="FB30" s="71">
        <v>1.0016</v>
      </c>
      <c r="FC30" s="71">
        <v>599</v>
      </c>
      <c r="FD30" s="71" t="s">
        <v>389</v>
      </c>
      <c r="FE30" s="71">
        <v>8.5169999999999995</v>
      </c>
      <c r="FF30" s="71">
        <v>3626</v>
      </c>
      <c r="FG30" s="71">
        <v>19.899999999999999</v>
      </c>
      <c r="FH30" s="71">
        <v>38</v>
      </c>
      <c r="FI30" s="71">
        <v>33.700000000000003</v>
      </c>
      <c r="FJ30" s="71">
        <v>69.099999999999994</v>
      </c>
      <c r="FK30" s="71">
        <v>0</v>
      </c>
      <c r="FL30" s="71">
        <v>673.9</v>
      </c>
      <c r="FM30" s="71">
        <v>550.29999999999995</v>
      </c>
      <c r="FN30" s="71">
        <v>500.5</v>
      </c>
      <c r="FO30" s="71">
        <v>864.4</v>
      </c>
      <c r="FP30" s="71">
        <v>673.8</v>
      </c>
      <c r="FQ30" s="71">
        <v>601.79999999999995</v>
      </c>
      <c r="FR30" s="71">
        <v>595.6</v>
      </c>
      <c r="FS30" s="71">
        <v>556.6</v>
      </c>
      <c r="FT30" s="71">
        <v>1.0074000000000001</v>
      </c>
      <c r="FU30" s="71">
        <v>1.0779000000000001</v>
      </c>
      <c r="FV30" s="71"/>
      <c r="FW30" s="71"/>
      <c r="FX30" s="71"/>
      <c r="FY30" s="71"/>
    </row>
    <row r="31" spans="1:181" x14ac:dyDescent="0.3">
      <c r="A31" s="71" t="s">
        <v>273</v>
      </c>
      <c r="B31" s="71">
        <v>230140</v>
      </c>
      <c r="C31" s="71" t="s">
        <v>293</v>
      </c>
      <c r="D31" s="71" t="s">
        <v>60</v>
      </c>
      <c r="E31" s="71" t="s">
        <v>61</v>
      </c>
      <c r="F31" s="71" t="s">
        <v>62</v>
      </c>
      <c r="G31" s="71" t="s">
        <v>294</v>
      </c>
      <c r="H31" s="71" t="s">
        <v>295</v>
      </c>
      <c r="I31" s="71">
        <v>1996</v>
      </c>
      <c r="J31" s="71" t="s">
        <v>296</v>
      </c>
      <c r="K31" s="71"/>
      <c r="L31" s="71"/>
      <c r="M31" s="71"/>
      <c r="N31" s="71" t="s">
        <v>384</v>
      </c>
      <c r="O31" s="71" t="s">
        <v>385</v>
      </c>
      <c r="P31" s="71" t="s">
        <v>289</v>
      </c>
      <c r="Q31" s="71">
        <v>170</v>
      </c>
      <c r="R31" s="71" t="s">
        <v>400</v>
      </c>
      <c r="S31" s="71">
        <v>14.499000000000001</v>
      </c>
      <c r="T31" s="71">
        <v>12.612</v>
      </c>
      <c r="U31" s="71">
        <v>2.448</v>
      </c>
      <c r="V31" s="71">
        <v>4.3</v>
      </c>
      <c r="W31" s="71">
        <v>12392</v>
      </c>
      <c r="X31" s="71">
        <v>126.7</v>
      </c>
      <c r="Y31" s="71">
        <v>0.18</v>
      </c>
      <c r="Z31" s="71">
        <v>573.1</v>
      </c>
      <c r="AA31" s="71">
        <v>0.9415</v>
      </c>
      <c r="AB31" s="71">
        <v>637.29999999999995</v>
      </c>
      <c r="AC31" s="71">
        <v>1.1738999999999999</v>
      </c>
      <c r="AD31" s="71">
        <v>511.1</v>
      </c>
      <c r="AE31" s="71">
        <v>935.3</v>
      </c>
      <c r="AF31" s="71">
        <v>752.6</v>
      </c>
      <c r="AG31" s="71">
        <v>658.2</v>
      </c>
      <c r="AH31" s="71">
        <v>609.6</v>
      </c>
      <c r="AI31" s="71">
        <v>584.5</v>
      </c>
      <c r="AJ31" s="71">
        <v>568.79999999999995</v>
      </c>
      <c r="AK31" s="71">
        <v>539.5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719.4</v>
      </c>
      <c r="AT31" s="71">
        <v>589.5</v>
      </c>
      <c r="AU31" s="71">
        <v>524.79999999999995</v>
      </c>
      <c r="AV31" s="71">
        <v>492.6</v>
      </c>
      <c r="AW31" s="71">
        <v>474.8</v>
      </c>
      <c r="AX31" s="71">
        <v>462.6</v>
      </c>
      <c r="AY31" s="71">
        <v>445</v>
      </c>
      <c r="AZ31" s="71">
        <v>0</v>
      </c>
      <c r="BA31" s="71">
        <v>0</v>
      </c>
      <c r="BB31" s="71">
        <v>0</v>
      </c>
      <c r="BC31" s="71">
        <v>0</v>
      </c>
      <c r="BD31" s="71">
        <v>0</v>
      </c>
      <c r="BE31" s="71">
        <v>0</v>
      </c>
      <c r="BF31" s="71">
        <v>0</v>
      </c>
      <c r="BG31" s="71">
        <v>933.9</v>
      </c>
      <c r="BH31" s="71">
        <v>707.8</v>
      </c>
      <c r="BI31" s="71">
        <v>592.29999999999995</v>
      </c>
      <c r="BJ31" s="71">
        <v>527.4</v>
      </c>
      <c r="BK31" s="71">
        <v>493.1</v>
      </c>
      <c r="BL31" s="71">
        <v>466.2</v>
      </c>
      <c r="BM31" s="71">
        <v>423.2</v>
      </c>
      <c r="BN31" s="71">
        <v>43.6</v>
      </c>
      <c r="BO31" s="71">
        <v>41.8</v>
      </c>
      <c r="BP31" s="71">
        <v>40.6</v>
      </c>
      <c r="BQ31" s="71">
        <v>40</v>
      </c>
      <c r="BR31" s="71">
        <v>40</v>
      </c>
      <c r="BS31" s="71">
        <v>39.9</v>
      </c>
      <c r="BT31" s="71">
        <v>40.200000000000003</v>
      </c>
      <c r="BU31" s="71">
        <v>142.9</v>
      </c>
      <c r="BV31" s="71">
        <v>146.9</v>
      </c>
      <c r="BW31" s="71">
        <v>148.4</v>
      </c>
      <c r="BX31" s="71">
        <v>149.19999999999999</v>
      </c>
      <c r="BY31" s="71">
        <v>149.80000000000001</v>
      </c>
      <c r="BZ31" s="71">
        <v>167.6</v>
      </c>
      <c r="CA31" s="71">
        <v>175.4</v>
      </c>
      <c r="CB31" s="71">
        <v>949.8</v>
      </c>
      <c r="CC31" s="71">
        <v>783.7</v>
      </c>
      <c r="CD31" s="71">
        <v>707.4</v>
      </c>
      <c r="CE31" s="71">
        <v>675.9</v>
      </c>
      <c r="CF31" s="71">
        <v>660.6</v>
      </c>
      <c r="CG31" s="71">
        <v>652.6</v>
      </c>
      <c r="CH31" s="71">
        <v>649.5</v>
      </c>
      <c r="CI31" s="71">
        <v>620.6</v>
      </c>
      <c r="CJ31" s="71">
        <v>523.6</v>
      </c>
      <c r="CK31" s="71">
        <v>480.1</v>
      </c>
      <c r="CL31" s="71">
        <v>462.4</v>
      </c>
      <c r="CM31" s="71">
        <v>454.1</v>
      </c>
      <c r="CN31" s="71">
        <v>449.6</v>
      </c>
      <c r="CO31" s="71">
        <v>445.8</v>
      </c>
      <c r="CP31" s="71">
        <v>587.6</v>
      </c>
      <c r="CQ31" s="71">
        <v>501.2</v>
      </c>
      <c r="CR31" s="71">
        <v>462.6</v>
      </c>
      <c r="CS31" s="71">
        <v>445.9</v>
      </c>
      <c r="CT31" s="71">
        <v>438.6</v>
      </c>
      <c r="CU31" s="71">
        <v>434.3</v>
      </c>
      <c r="CV31" s="71">
        <v>430.2</v>
      </c>
      <c r="CW31" s="71">
        <v>565.9</v>
      </c>
      <c r="CX31" s="71">
        <v>486.7</v>
      </c>
      <c r="CY31" s="71">
        <v>450.2</v>
      </c>
      <c r="CZ31" s="71">
        <v>432.3</v>
      </c>
      <c r="DA31" s="71">
        <v>422</v>
      </c>
      <c r="DB31" s="71">
        <v>416.1</v>
      </c>
      <c r="DC31" s="71">
        <v>409.1</v>
      </c>
      <c r="DD31" s="71">
        <v>577</v>
      </c>
      <c r="DE31" s="71">
        <v>492.2</v>
      </c>
      <c r="DF31" s="71">
        <v>450.8</v>
      </c>
      <c r="DG31" s="71">
        <v>429.3</v>
      </c>
      <c r="DH31" s="71">
        <v>415.3</v>
      </c>
      <c r="DI31" s="71">
        <v>404.5</v>
      </c>
      <c r="DJ31" s="71">
        <v>389.9</v>
      </c>
      <c r="DK31" s="71">
        <v>590.70000000000005</v>
      </c>
      <c r="DL31" s="71">
        <v>487.3</v>
      </c>
      <c r="DM31" s="71">
        <v>440.9</v>
      </c>
      <c r="DN31" s="71">
        <v>418.3</v>
      </c>
      <c r="DO31" s="71">
        <v>405.1</v>
      </c>
      <c r="DP31" s="71">
        <v>395.3</v>
      </c>
      <c r="DQ31" s="71">
        <v>380.9</v>
      </c>
      <c r="DR31" s="71">
        <v>605.6</v>
      </c>
      <c r="DS31" s="71">
        <v>496.2</v>
      </c>
      <c r="DT31" s="71">
        <v>444.5</v>
      </c>
      <c r="DU31" s="71">
        <v>418</v>
      </c>
      <c r="DV31" s="71">
        <v>398.3</v>
      </c>
      <c r="DW31" s="71">
        <v>382.3</v>
      </c>
      <c r="DX31" s="71">
        <v>362.9</v>
      </c>
      <c r="DY31" s="71">
        <v>673.1</v>
      </c>
      <c r="DZ31" s="71">
        <v>538.70000000000005</v>
      </c>
      <c r="EA31" s="71">
        <v>467.7</v>
      </c>
      <c r="EB31" s="71">
        <v>431.5</v>
      </c>
      <c r="EC31" s="71">
        <v>408.3</v>
      </c>
      <c r="ED31" s="71">
        <v>387.9</v>
      </c>
      <c r="EE31" s="71">
        <v>351.8</v>
      </c>
      <c r="EF31" s="71">
        <v>797.5</v>
      </c>
      <c r="EG31" s="71">
        <v>624.9</v>
      </c>
      <c r="EH31" s="71">
        <v>527.4</v>
      </c>
      <c r="EI31" s="71">
        <v>470.5</v>
      </c>
      <c r="EJ31" s="71">
        <v>440.2</v>
      </c>
      <c r="EK31" s="71">
        <v>421.3</v>
      </c>
      <c r="EL31" s="71">
        <v>390.6</v>
      </c>
      <c r="EM31" s="71">
        <v>920.8</v>
      </c>
      <c r="EN31" s="71">
        <v>721.6</v>
      </c>
      <c r="EO31" s="71">
        <v>609</v>
      </c>
      <c r="EP31" s="71">
        <v>543.29999999999995</v>
      </c>
      <c r="EQ31" s="71">
        <v>508.3</v>
      </c>
      <c r="ER31" s="71">
        <v>485</v>
      </c>
      <c r="ES31" s="71">
        <v>429.5</v>
      </c>
      <c r="ET31" s="71">
        <v>0.91679999999999995</v>
      </c>
      <c r="EU31" s="71">
        <v>1.1835</v>
      </c>
      <c r="EV31" s="71">
        <v>1.3070999999999999</v>
      </c>
      <c r="EW31" s="71">
        <v>0.71089999999999998</v>
      </c>
      <c r="EX31" s="71">
        <v>0.95020000000000004</v>
      </c>
      <c r="EY31" s="71">
        <v>1.0681</v>
      </c>
      <c r="EZ31" s="71">
        <v>573.1</v>
      </c>
      <c r="FA31" s="71">
        <v>1.0468999999999999</v>
      </c>
      <c r="FB31" s="71">
        <v>1.0768</v>
      </c>
      <c r="FC31" s="71">
        <v>557.20000000000005</v>
      </c>
      <c r="FD31" s="71" t="s">
        <v>401</v>
      </c>
      <c r="FE31" s="71">
        <v>11.186</v>
      </c>
      <c r="FF31" s="71">
        <v>12734</v>
      </c>
      <c r="FG31" s="71">
        <v>44</v>
      </c>
      <c r="FH31" s="71">
        <v>59.7</v>
      </c>
      <c r="FI31" s="71">
        <v>66.3</v>
      </c>
      <c r="FJ31" s="71">
        <v>0</v>
      </c>
      <c r="FK31" s="71">
        <v>168.7</v>
      </c>
      <c r="FL31" s="71">
        <v>654.5</v>
      </c>
      <c r="FM31" s="71">
        <v>507</v>
      </c>
      <c r="FN31" s="71">
        <v>459</v>
      </c>
      <c r="FO31" s="71">
        <v>844</v>
      </c>
      <c r="FP31" s="71">
        <v>631.4</v>
      </c>
      <c r="FQ31" s="71">
        <v>561.70000000000005</v>
      </c>
      <c r="FR31" s="71">
        <v>553.5</v>
      </c>
      <c r="FS31" s="71">
        <v>518.1</v>
      </c>
      <c r="FT31" s="71">
        <v>1.0839000000000001</v>
      </c>
      <c r="FU31" s="71">
        <v>1.1581999999999999</v>
      </c>
      <c r="FV31" s="71"/>
      <c r="FW31" s="71"/>
      <c r="FX31" s="71"/>
      <c r="FY31" s="71"/>
    </row>
    <row r="32" spans="1:181" x14ac:dyDescent="0.3">
      <c r="A32" s="71" t="s">
        <v>273</v>
      </c>
      <c r="B32" s="71">
        <v>2065</v>
      </c>
      <c r="C32" s="71" t="s">
        <v>540</v>
      </c>
      <c r="D32" s="71" t="s">
        <v>541</v>
      </c>
      <c r="E32" s="71" t="s">
        <v>542</v>
      </c>
      <c r="F32" s="71" t="s">
        <v>543</v>
      </c>
      <c r="G32" s="71" t="s">
        <v>294</v>
      </c>
      <c r="H32" s="71" t="s">
        <v>342</v>
      </c>
      <c r="I32" s="71">
        <v>2006</v>
      </c>
      <c r="J32" s="71" t="s">
        <v>544</v>
      </c>
      <c r="K32" s="71"/>
      <c r="L32" s="71"/>
      <c r="M32" s="71"/>
      <c r="N32" s="71" t="s">
        <v>384</v>
      </c>
      <c r="O32" s="71" t="s">
        <v>436</v>
      </c>
      <c r="P32" s="71" t="s">
        <v>289</v>
      </c>
      <c r="Q32" s="71">
        <v>170</v>
      </c>
      <c r="R32" s="71" t="s">
        <v>545</v>
      </c>
      <c r="S32" s="71">
        <v>12.35</v>
      </c>
      <c r="T32" s="71">
        <v>10.988</v>
      </c>
      <c r="U32" s="71">
        <v>2.5099999999999998</v>
      </c>
      <c r="V32" s="71">
        <v>3.65</v>
      </c>
      <c r="W32" s="71">
        <v>7179</v>
      </c>
      <c r="X32" s="71">
        <v>127.8</v>
      </c>
      <c r="Y32" s="71">
        <v>0.18</v>
      </c>
      <c r="Z32" s="71">
        <v>576.5</v>
      </c>
      <c r="AA32" s="71">
        <v>0.9284</v>
      </c>
      <c r="AB32" s="71">
        <v>646.20000000000005</v>
      </c>
      <c r="AC32" s="71">
        <v>1.1556</v>
      </c>
      <c r="AD32" s="71">
        <v>519.20000000000005</v>
      </c>
      <c r="AE32" s="71">
        <v>918.2</v>
      </c>
      <c r="AF32" s="71">
        <v>745.2</v>
      </c>
      <c r="AG32" s="71">
        <v>660.7</v>
      </c>
      <c r="AH32" s="71">
        <v>620.70000000000005</v>
      </c>
      <c r="AI32" s="71">
        <v>602.1</v>
      </c>
      <c r="AJ32" s="71">
        <v>587.79999999999995</v>
      </c>
      <c r="AK32" s="71">
        <v>564.9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696.8</v>
      </c>
      <c r="AT32" s="71">
        <v>582.1</v>
      </c>
      <c r="AU32" s="71">
        <v>530.29999999999995</v>
      </c>
      <c r="AV32" s="71">
        <v>504.5</v>
      </c>
      <c r="AW32" s="71">
        <v>489.8</v>
      </c>
      <c r="AX32" s="71">
        <v>478</v>
      </c>
      <c r="AY32" s="71">
        <v>460</v>
      </c>
      <c r="AZ32" s="71">
        <v>0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1">
        <v>0</v>
      </c>
      <c r="BG32" s="71">
        <v>915</v>
      </c>
      <c r="BH32" s="71">
        <v>699.8</v>
      </c>
      <c r="BI32" s="71">
        <v>595.79999999999995</v>
      </c>
      <c r="BJ32" s="71">
        <v>539.5</v>
      </c>
      <c r="BK32" s="71">
        <v>509.4</v>
      </c>
      <c r="BL32" s="71">
        <v>482.4</v>
      </c>
      <c r="BM32" s="71">
        <v>435.5</v>
      </c>
      <c r="BN32" s="71">
        <v>44.8</v>
      </c>
      <c r="BO32" s="71">
        <v>40.6</v>
      </c>
      <c r="BP32" s="71">
        <v>39.4</v>
      </c>
      <c r="BQ32" s="71">
        <v>39.299999999999997</v>
      </c>
      <c r="BR32" s="71">
        <v>39.4</v>
      </c>
      <c r="BS32" s="71">
        <v>39.4</v>
      </c>
      <c r="BT32" s="71">
        <v>40.6</v>
      </c>
      <c r="BU32" s="71">
        <v>143.30000000000001</v>
      </c>
      <c r="BV32" s="71">
        <v>146.9</v>
      </c>
      <c r="BW32" s="71">
        <v>148.30000000000001</v>
      </c>
      <c r="BX32" s="71">
        <v>150.5</v>
      </c>
      <c r="BY32" s="71">
        <v>149.6</v>
      </c>
      <c r="BZ32" s="71">
        <v>171.2</v>
      </c>
      <c r="CA32" s="71">
        <v>143.5</v>
      </c>
      <c r="CB32" s="71">
        <v>950.7</v>
      </c>
      <c r="CC32" s="71">
        <v>789.6</v>
      </c>
      <c r="CD32" s="71">
        <v>728.7</v>
      </c>
      <c r="CE32" s="71">
        <v>706.5</v>
      </c>
      <c r="CF32" s="71">
        <v>696.9</v>
      </c>
      <c r="CG32" s="71">
        <v>693</v>
      </c>
      <c r="CH32" s="71">
        <v>701.5</v>
      </c>
      <c r="CI32" s="71">
        <v>609.29999999999995</v>
      </c>
      <c r="CJ32" s="71">
        <v>533.20000000000005</v>
      </c>
      <c r="CK32" s="71">
        <v>498.8</v>
      </c>
      <c r="CL32" s="71">
        <v>486.6</v>
      </c>
      <c r="CM32" s="71">
        <v>480.6</v>
      </c>
      <c r="CN32" s="71">
        <v>477.4</v>
      </c>
      <c r="CO32" s="71">
        <v>477</v>
      </c>
      <c r="CP32" s="71">
        <v>566.79999999999995</v>
      </c>
      <c r="CQ32" s="71">
        <v>509.2</v>
      </c>
      <c r="CR32" s="71">
        <v>480.8</v>
      </c>
      <c r="CS32" s="71">
        <v>469.4</v>
      </c>
      <c r="CT32" s="71">
        <v>463.6</v>
      </c>
      <c r="CU32" s="71">
        <v>460.5</v>
      </c>
      <c r="CV32" s="71">
        <v>458.5</v>
      </c>
      <c r="CW32" s="71">
        <v>532</v>
      </c>
      <c r="CX32" s="71">
        <v>480.1</v>
      </c>
      <c r="CY32" s="71">
        <v>463.3</v>
      </c>
      <c r="CZ32" s="71">
        <v>451.7</v>
      </c>
      <c r="DA32" s="71">
        <v>443.7</v>
      </c>
      <c r="DB32" s="71">
        <v>438.5</v>
      </c>
      <c r="DC32" s="71">
        <v>433.3</v>
      </c>
      <c r="DD32" s="71">
        <v>528.20000000000005</v>
      </c>
      <c r="DE32" s="71">
        <v>471.1</v>
      </c>
      <c r="DF32" s="71">
        <v>448</v>
      </c>
      <c r="DG32" s="71">
        <v>435.8</v>
      </c>
      <c r="DH32" s="71">
        <v>427.3</v>
      </c>
      <c r="DI32" s="71">
        <v>419.4</v>
      </c>
      <c r="DJ32" s="71">
        <v>408.9</v>
      </c>
      <c r="DK32" s="71">
        <v>562.29999999999995</v>
      </c>
      <c r="DL32" s="71">
        <v>482.3</v>
      </c>
      <c r="DM32" s="71">
        <v>452</v>
      </c>
      <c r="DN32" s="71">
        <v>429.1</v>
      </c>
      <c r="DO32" s="71">
        <v>412.1</v>
      </c>
      <c r="DP32" s="71">
        <v>397.9</v>
      </c>
      <c r="DQ32" s="71">
        <v>377.1</v>
      </c>
      <c r="DR32" s="71">
        <v>577.9</v>
      </c>
      <c r="DS32" s="71">
        <v>484.9</v>
      </c>
      <c r="DT32" s="71">
        <v>447.3</v>
      </c>
      <c r="DU32" s="71">
        <v>425.2</v>
      </c>
      <c r="DV32" s="71">
        <v>407.4</v>
      </c>
      <c r="DW32" s="71">
        <v>388</v>
      </c>
      <c r="DX32" s="71">
        <v>356.2</v>
      </c>
      <c r="DY32" s="71">
        <v>648.29999999999995</v>
      </c>
      <c r="DZ32" s="71">
        <v>517.20000000000005</v>
      </c>
      <c r="EA32" s="71">
        <v>461.6</v>
      </c>
      <c r="EB32" s="71">
        <v>430.9</v>
      </c>
      <c r="EC32" s="71">
        <v>404.3</v>
      </c>
      <c r="ED32" s="71">
        <v>379.3</v>
      </c>
      <c r="EE32" s="71">
        <v>338.1</v>
      </c>
      <c r="EF32" s="71">
        <v>767.1</v>
      </c>
      <c r="EG32" s="71">
        <v>607</v>
      </c>
      <c r="EH32" s="71">
        <v>513.29999999999995</v>
      </c>
      <c r="EI32" s="71">
        <v>463.6</v>
      </c>
      <c r="EJ32" s="71">
        <v>439.4</v>
      </c>
      <c r="EK32" s="71">
        <v>419.7</v>
      </c>
      <c r="EL32" s="71">
        <v>370.9</v>
      </c>
      <c r="EM32" s="71">
        <v>885.8</v>
      </c>
      <c r="EN32" s="71">
        <v>700.9</v>
      </c>
      <c r="EO32" s="71">
        <v>592.70000000000005</v>
      </c>
      <c r="EP32" s="71">
        <v>535</v>
      </c>
      <c r="EQ32" s="71">
        <v>507.4</v>
      </c>
      <c r="ER32" s="71">
        <v>482.6</v>
      </c>
      <c r="ES32" s="71">
        <v>428.3</v>
      </c>
      <c r="ET32" s="71">
        <v>0.93830000000000002</v>
      </c>
      <c r="EU32" s="71">
        <v>1.163</v>
      </c>
      <c r="EV32" s="71">
        <v>1.2653000000000001</v>
      </c>
      <c r="EW32" s="71">
        <v>0.72140000000000004</v>
      </c>
      <c r="EX32" s="71">
        <v>0.93779999999999997</v>
      </c>
      <c r="EY32" s="71">
        <v>1.0295000000000001</v>
      </c>
      <c r="EZ32" s="71">
        <v>576.5</v>
      </c>
      <c r="FA32" s="71">
        <v>1.0407999999999999</v>
      </c>
      <c r="FB32" s="71">
        <v>1.0613999999999999</v>
      </c>
      <c r="FC32" s="71">
        <v>565.29999999999995</v>
      </c>
      <c r="FD32" s="71" t="s">
        <v>546</v>
      </c>
      <c r="FE32" s="71">
        <v>9.9610000000000003</v>
      </c>
      <c r="FF32" s="71">
        <v>7459</v>
      </c>
      <c r="FG32" s="71">
        <v>31.8</v>
      </c>
      <c r="FH32" s="71">
        <v>47.7</v>
      </c>
      <c r="FI32" s="71">
        <v>41.3</v>
      </c>
      <c r="FJ32" s="71">
        <v>0</v>
      </c>
      <c r="FK32" s="71">
        <v>164.7</v>
      </c>
      <c r="FL32" s="71">
        <v>639.5</v>
      </c>
      <c r="FM32" s="71">
        <v>515.9</v>
      </c>
      <c r="FN32" s="71">
        <v>474.2</v>
      </c>
      <c r="FO32" s="71">
        <v>831.7</v>
      </c>
      <c r="FP32" s="71">
        <v>639.79999999999995</v>
      </c>
      <c r="FQ32" s="71">
        <v>582.79999999999995</v>
      </c>
      <c r="FR32" s="71">
        <v>566.4</v>
      </c>
      <c r="FS32" s="71">
        <v>515.29999999999995</v>
      </c>
      <c r="FT32" s="71">
        <v>1.0591999999999999</v>
      </c>
      <c r="FU32" s="71">
        <v>1.1642999999999999</v>
      </c>
      <c r="FV32" s="71"/>
      <c r="FW32" s="71"/>
      <c r="FX32" s="71"/>
      <c r="FY32" s="71"/>
    </row>
    <row r="33" spans="1:181" x14ac:dyDescent="0.3">
      <c r="A33" s="71" t="s">
        <v>273</v>
      </c>
      <c r="B33" s="71">
        <v>230110</v>
      </c>
      <c r="C33" s="71" t="s">
        <v>477</v>
      </c>
      <c r="D33" s="71" t="s">
        <v>478</v>
      </c>
      <c r="E33" s="71" t="s">
        <v>479</v>
      </c>
      <c r="F33" s="71" t="s">
        <v>480</v>
      </c>
      <c r="G33" s="71" t="s">
        <v>286</v>
      </c>
      <c r="H33" s="71" t="s">
        <v>481</v>
      </c>
      <c r="I33" s="71">
        <v>2008</v>
      </c>
      <c r="J33" s="71" t="s">
        <v>288</v>
      </c>
      <c r="K33" s="71"/>
      <c r="L33" s="71"/>
      <c r="M33" s="71"/>
      <c r="N33" s="71" t="s">
        <v>384</v>
      </c>
      <c r="O33" s="71" t="s">
        <v>385</v>
      </c>
      <c r="P33" s="71" t="s">
        <v>280</v>
      </c>
      <c r="Q33" s="71">
        <v>170</v>
      </c>
      <c r="R33" s="71" t="s">
        <v>482</v>
      </c>
      <c r="S33" s="71">
        <v>12.24</v>
      </c>
      <c r="T33" s="71">
        <v>11.006</v>
      </c>
      <c r="U33" s="71">
        <v>2.4670000000000001</v>
      </c>
      <c r="V33" s="71">
        <v>3.9</v>
      </c>
      <c r="W33" s="71">
        <v>7565</v>
      </c>
      <c r="X33" s="71">
        <v>129.19999999999999</v>
      </c>
      <c r="Y33" s="71">
        <v>0</v>
      </c>
      <c r="Z33" s="71">
        <v>572.5</v>
      </c>
      <c r="AA33" s="71">
        <v>0.94810000000000005</v>
      </c>
      <c r="AB33" s="71">
        <v>632.79999999999995</v>
      </c>
      <c r="AC33" s="71">
        <v>1.1669</v>
      </c>
      <c r="AD33" s="71">
        <v>514.20000000000005</v>
      </c>
      <c r="AE33" s="71">
        <v>902.1</v>
      </c>
      <c r="AF33" s="71">
        <v>734.1</v>
      </c>
      <c r="AG33" s="71">
        <v>648.79999999999995</v>
      </c>
      <c r="AH33" s="71">
        <v>608</v>
      </c>
      <c r="AI33" s="71">
        <v>588.29999999999995</v>
      </c>
      <c r="AJ33" s="71">
        <v>571</v>
      </c>
      <c r="AK33" s="71">
        <v>548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0</v>
      </c>
      <c r="AS33" s="71">
        <v>699.6</v>
      </c>
      <c r="AT33" s="71">
        <v>580.9</v>
      </c>
      <c r="AU33" s="71">
        <v>525.6</v>
      </c>
      <c r="AV33" s="71">
        <v>498.7</v>
      </c>
      <c r="AW33" s="71">
        <v>483.2</v>
      </c>
      <c r="AX33" s="71">
        <v>470.9</v>
      </c>
      <c r="AY33" s="71">
        <v>453.5</v>
      </c>
      <c r="AZ33" s="71">
        <v>0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1">
        <v>0</v>
      </c>
      <c r="BG33" s="71">
        <v>899.4</v>
      </c>
      <c r="BH33" s="71">
        <v>692</v>
      </c>
      <c r="BI33" s="71">
        <v>588.1</v>
      </c>
      <c r="BJ33" s="71">
        <v>531.20000000000005</v>
      </c>
      <c r="BK33" s="71">
        <v>501.3</v>
      </c>
      <c r="BL33" s="71">
        <v>475.5</v>
      </c>
      <c r="BM33" s="71">
        <v>434.3</v>
      </c>
      <c r="BN33" s="71">
        <v>42.3</v>
      </c>
      <c r="BO33" s="71">
        <v>40.5</v>
      </c>
      <c r="BP33" s="71">
        <v>39</v>
      </c>
      <c r="BQ33" s="71">
        <v>38.200000000000003</v>
      </c>
      <c r="BR33" s="71">
        <v>38.1</v>
      </c>
      <c r="BS33" s="71">
        <v>38.1</v>
      </c>
      <c r="BT33" s="71">
        <v>38.700000000000003</v>
      </c>
      <c r="BU33" s="71">
        <v>143.30000000000001</v>
      </c>
      <c r="BV33" s="71">
        <v>146.9</v>
      </c>
      <c r="BW33" s="71">
        <v>148.69999999999999</v>
      </c>
      <c r="BX33" s="71">
        <v>151</v>
      </c>
      <c r="BY33" s="71">
        <v>150.5</v>
      </c>
      <c r="BZ33" s="71">
        <v>173</v>
      </c>
      <c r="CA33" s="71">
        <v>174.8</v>
      </c>
      <c r="CB33" s="71">
        <v>928.9</v>
      </c>
      <c r="CC33" s="71">
        <v>772.5</v>
      </c>
      <c r="CD33" s="71">
        <v>705.6</v>
      </c>
      <c r="CE33" s="71">
        <v>680</v>
      </c>
      <c r="CF33" s="71">
        <v>667.7</v>
      </c>
      <c r="CG33" s="71">
        <v>661.5</v>
      </c>
      <c r="CH33" s="71">
        <v>663.7</v>
      </c>
      <c r="CI33" s="71">
        <v>616.9</v>
      </c>
      <c r="CJ33" s="71">
        <v>525.79999999999995</v>
      </c>
      <c r="CK33" s="71">
        <v>489.3</v>
      </c>
      <c r="CL33" s="71">
        <v>476</v>
      </c>
      <c r="CM33" s="71">
        <v>469.4</v>
      </c>
      <c r="CN33" s="71">
        <v>465.8</v>
      </c>
      <c r="CO33" s="71">
        <v>463.5</v>
      </c>
      <c r="CP33" s="71">
        <v>588.9</v>
      </c>
      <c r="CQ33" s="71">
        <v>507.9</v>
      </c>
      <c r="CR33" s="71">
        <v>474.8</v>
      </c>
      <c r="CS33" s="71">
        <v>461.8</v>
      </c>
      <c r="CT33" s="71">
        <v>455.5</v>
      </c>
      <c r="CU33" s="71">
        <v>451.8</v>
      </c>
      <c r="CV33" s="71">
        <v>448.6</v>
      </c>
      <c r="CW33" s="71">
        <v>571.29999999999995</v>
      </c>
      <c r="CX33" s="71">
        <v>497.1</v>
      </c>
      <c r="CY33" s="71">
        <v>464.7</v>
      </c>
      <c r="CZ33" s="71">
        <v>448</v>
      </c>
      <c r="DA33" s="71">
        <v>438.1</v>
      </c>
      <c r="DB33" s="71">
        <v>432.2</v>
      </c>
      <c r="DC33" s="71">
        <v>425.6</v>
      </c>
      <c r="DD33" s="71">
        <v>579.6</v>
      </c>
      <c r="DE33" s="71">
        <v>498.7</v>
      </c>
      <c r="DF33" s="71">
        <v>465.4</v>
      </c>
      <c r="DG33" s="71">
        <v>444.7</v>
      </c>
      <c r="DH33" s="71">
        <v>429.3</v>
      </c>
      <c r="DI33" s="71">
        <v>417.6</v>
      </c>
      <c r="DJ33" s="71">
        <v>403.9</v>
      </c>
      <c r="DK33" s="71">
        <v>565.20000000000005</v>
      </c>
      <c r="DL33" s="71">
        <v>480.9</v>
      </c>
      <c r="DM33" s="71">
        <v>448.1</v>
      </c>
      <c r="DN33" s="71">
        <v>433.2</v>
      </c>
      <c r="DO33" s="71">
        <v>420.8</v>
      </c>
      <c r="DP33" s="71">
        <v>410.2</v>
      </c>
      <c r="DQ33" s="71">
        <v>393</v>
      </c>
      <c r="DR33" s="71">
        <v>575.9</v>
      </c>
      <c r="DS33" s="71">
        <v>484.7</v>
      </c>
      <c r="DT33" s="71">
        <v>447</v>
      </c>
      <c r="DU33" s="71">
        <v>422.6</v>
      </c>
      <c r="DV33" s="71">
        <v>407.1</v>
      </c>
      <c r="DW33" s="71">
        <v>394.5</v>
      </c>
      <c r="DX33" s="71">
        <v>372.8</v>
      </c>
      <c r="DY33" s="71">
        <v>641.4</v>
      </c>
      <c r="DZ33" s="71">
        <v>517</v>
      </c>
      <c r="EA33" s="71">
        <v>462.6</v>
      </c>
      <c r="EB33" s="71">
        <v>432.7</v>
      </c>
      <c r="EC33" s="71">
        <v>407.3</v>
      </c>
      <c r="ED33" s="71">
        <v>383.7</v>
      </c>
      <c r="EE33" s="71">
        <v>338.6</v>
      </c>
      <c r="EF33" s="71">
        <v>758</v>
      </c>
      <c r="EG33" s="71">
        <v>602.5</v>
      </c>
      <c r="EH33" s="71">
        <v>512.70000000000005</v>
      </c>
      <c r="EI33" s="71">
        <v>464.7</v>
      </c>
      <c r="EJ33" s="71">
        <v>440.8</v>
      </c>
      <c r="EK33" s="71">
        <v>421.6</v>
      </c>
      <c r="EL33" s="71">
        <v>385.4</v>
      </c>
      <c r="EM33" s="71">
        <v>875.3</v>
      </c>
      <c r="EN33" s="71">
        <v>695.7</v>
      </c>
      <c r="EO33" s="71">
        <v>592</v>
      </c>
      <c r="EP33" s="71">
        <v>536</v>
      </c>
      <c r="EQ33" s="71">
        <v>508.9</v>
      </c>
      <c r="ER33" s="71">
        <v>480.6</v>
      </c>
      <c r="ES33" s="71">
        <v>432.3</v>
      </c>
      <c r="ET33" s="71">
        <v>0.93720000000000003</v>
      </c>
      <c r="EU33" s="71">
        <v>1.175</v>
      </c>
      <c r="EV33" s="71">
        <v>1.2836000000000001</v>
      </c>
      <c r="EW33" s="71">
        <v>0.73340000000000005</v>
      </c>
      <c r="EX33" s="71">
        <v>0.95669999999999999</v>
      </c>
      <c r="EY33" s="71">
        <v>1.0587</v>
      </c>
      <c r="EZ33" s="71">
        <v>572.5</v>
      </c>
      <c r="FA33" s="71">
        <v>1.0481</v>
      </c>
      <c r="FB33" s="71">
        <v>1.0763</v>
      </c>
      <c r="FC33" s="71">
        <v>557.5</v>
      </c>
      <c r="FD33" s="71" t="s">
        <v>483</v>
      </c>
      <c r="FE33" s="71">
        <v>10.324999999999999</v>
      </c>
      <c r="FF33" s="71">
        <v>7843</v>
      </c>
      <c r="FG33" s="71">
        <v>32.200000000000003</v>
      </c>
      <c r="FH33" s="71">
        <v>53.9</v>
      </c>
      <c r="FI33" s="71">
        <v>39.4</v>
      </c>
      <c r="FJ33" s="71">
        <v>0</v>
      </c>
      <c r="FK33" s="71">
        <v>160.6</v>
      </c>
      <c r="FL33" s="71">
        <v>640.20000000000005</v>
      </c>
      <c r="FM33" s="71">
        <v>510.6</v>
      </c>
      <c r="FN33" s="71">
        <v>467.4</v>
      </c>
      <c r="FO33" s="71">
        <v>818.1</v>
      </c>
      <c r="FP33" s="71">
        <v>627.20000000000005</v>
      </c>
      <c r="FQ33" s="71">
        <v>566.70000000000005</v>
      </c>
      <c r="FR33" s="71">
        <v>557.20000000000005</v>
      </c>
      <c r="FS33" s="71">
        <v>514.5</v>
      </c>
      <c r="FT33" s="71">
        <v>1.0769</v>
      </c>
      <c r="FU33" s="71">
        <v>1.1661999999999999</v>
      </c>
      <c r="FV33" s="71"/>
      <c r="FW33" s="71"/>
      <c r="FX33" s="71"/>
      <c r="FY33" s="71"/>
    </row>
    <row r="34" spans="1:181" x14ac:dyDescent="0.3">
      <c r="A34" s="71" t="s">
        <v>273</v>
      </c>
      <c r="B34" s="71">
        <v>230251</v>
      </c>
      <c r="C34" s="71" t="s">
        <v>547</v>
      </c>
      <c r="D34" s="71" t="s">
        <v>325</v>
      </c>
      <c r="E34" s="71" t="s">
        <v>326</v>
      </c>
      <c r="F34" s="71" t="s">
        <v>74</v>
      </c>
      <c r="G34" s="71" t="s">
        <v>327</v>
      </c>
      <c r="H34" s="71" t="s">
        <v>320</v>
      </c>
      <c r="I34" s="71">
        <v>2006</v>
      </c>
      <c r="J34" s="71" t="s">
        <v>328</v>
      </c>
      <c r="K34" s="71"/>
      <c r="L34" s="71"/>
      <c r="M34" s="71"/>
      <c r="N34" s="71" t="s">
        <v>384</v>
      </c>
      <c r="O34" s="71" t="s">
        <v>385</v>
      </c>
      <c r="P34" s="71" t="s">
        <v>280</v>
      </c>
      <c r="Q34" s="71">
        <v>170</v>
      </c>
      <c r="R34" s="71" t="s">
        <v>548</v>
      </c>
      <c r="S34" s="71">
        <v>7.99</v>
      </c>
      <c r="T34" s="71">
        <v>7.4089999999999998</v>
      </c>
      <c r="U34" s="71">
        <v>1.849</v>
      </c>
      <c r="V34" s="71">
        <v>2.78</v>
      </c>
      <c r="W34" s="71">
        <v>2214</v>
      </c>
      <c r="X34" s="71">
        <v>124</v>
      </c>
      <c r="Y34" s="71">
        <v>0</v>
      </c>
      <c r="Z34" s="71">
        <v>669.6</v>
      </c>
      <c r="AA34" s="71">
        <v>0.81910000000000005</v>
      </c>
      <c r="AB34" s="71">
        <v>732.5</v>
      </c>
      <c r="AC34" s="71">
        <v>0.99470000000000003</v>
      </c>
      <c r="AD34" s="71">
        <v>603.20000000000005</v>
      </c>
      <c r="AE34" s="71">
        <v>1039.3</v>
      </c>
      <c r="AF34" s="71">
        <v>847.7</v>
      </c>
      <c r="AG34" s="71">
        <v>755.3</v>
      </c>
      <c r="AH34" s="71">
        <v>706.8</v>
      </c>
      <c r="AI34" s="71">
        <v>676.3</v>
      </c>
      <c r="AJ34" s="71">
        <v>657.2</v>
      </c>
      <c r="AK34" s="71">
        <v>634.4</v>
      </c>
      <c r="AL34" s="71">
        <v>0</v>
      </c>
      <c r="AM34" s="71">
        <v>0</v>
      </c>
      <c r="AN34" s="71">
        <v>0</v>
      </c>
      <c r="AO34" s="71">
        <v>0</v>
      </c>
      <c r="AP34" s="71">
        <v>0</v>
      </c>
      <c r="AQ34" s="71">
        <v>0</v>
      </c>
      <c r="AR34" s="71">
        <v>0</v>
      </c>
      <c r="AS34" s="71">
        <v>806.9</v>
      </c>
      <c r="AT34" s="71">
        <v>677.3</v>
      </c>
      <c r="AU34" s="71">
        <v>619</v>
      </c>
      <c r="AV34" s="71">
        <v>587.6</v>
      </c>
      <c r="AW34" s="71">
        <v>567</v>
      </c>
      <c r="AX34" s="71">
        <v>551.79999999999995</v>
      </c>
      <c r="AY34" s="71">
        <v>529.9</v>
      </c>
      <c r="AZ34" s="71">
        <v>0</v>
      </c>
      <c r="BA34" s="71">
        <v>0</v>
      </c>
      <c r="BB34" s="71">
        <v>0</v>
      </c>
      <c r="BC34" s="71">
        <v>0</v>
      </c>
      <c r="BD34" s="71">
        <v>0</v>
      </c>
      <c r="BE34" s="71">
        <v>0</v>
      </c>
      <c r="BF34" s="71">
        <v>0</v>
      </c>
      <c r="BG34" s="71">
        <v>1040.3</v>
      </c>
      <c r="BH34" s="71">
        <v>801.8</v>
      </c>
      <c r="BI34" s="71">
        <v>688.6</v>
      </c>
      <c r="BJ34" s="71">
        <v>625.4</v>
      </c>
      <c r="BK34" s="71">
        <v>587.79999999999995</v>
      </c>
      <c r="BL34" s="71">
        <v>555.70000000000005</v>
      </c>
      <c r="BM34" s="71">
        <v>504.3</v>
      </c>
      <c r="BN34" s="71">
        <v>41.4</v>
      </c>
      <c r="BO34" s="71">
        <v>39.4</v>
      </c>
      <c r="BP34" s="71">
        <v>37.799999999999997</v>
      </c>
      <c r="BQ34" s="71">
        <v>37.200000000000003</v>
      </c>
      <c r="BR34" s="71">
        <v>37.200000000000003</v>
      </c>
      <c r="BS34" s="71">
        <v>37.6</v>
      </c>
      <c r="BT34" s="71">
        <v>38.799999999999997</v>
      </c>
      <c r="BU34" s="71">
        <v>144.80000000000001</v>
      </c>
      <c r="BV34" s="71">
        <v>150.19999999999999</v>
      </c>
      <c r="BW34" s="71">
        <v>155</v>
      </c>
      <c r="BX34" s="71">
        <v>164</v>
      </c>
      <c r="BY34" s="71">
        <v>176.6</v>
      </c>
      <c r="BZ34" s="71">
        <v>177.2</v>
      </c>
      <c r="CA34" s="71">
        <v>177.5</v>
      </c>
      <c r="CB34" s="71">
        <v>1028.5</v>
      </c>
      <c r="CC34" s="71">
        <v>868.2</v>
      </c>
      <c r="CD34" s="71">
        <v>809.1</v>
      </c>
      <c r="CE34" s="71">
        <v>789.2</v>
      </c>
      <c r="CF34" s="71">
        <v>781.2</v>
      </c>
      <c r="CG34" s="71">
        <v>778.3</v>
      </c>
      <c r="CH34" s="71">
        <v>790.8</v>
      </c>
      <c r="CI34" s="71">
        <v>690.5</v>
      </c>
      <c r="CJ34" s="71">
        <v>603.4</v>
      </c>
      <c r="CK34" s="71">
        <v>575.4</v>
      </c>
      <c r="CL34" s="71">
        <v>565.70000000000005</v>
      </c>
      <c r="CM34" s="71">
        <v>560.70000000000005</v>
      </c>
      <c r="CN34" s="71">
        <v>557.79999999999995</v>
      </c>
      <c r="CO34" s="71">
        <v>558.1</v>
      </c>
      <c r="CP34" s="71">
        <v>663.2</v>
      </c>
      <c r="CQ34" s="71">
        <v>588.5</v>
      </c>
      <c r="CR34" s="71">
        <v>561.9</v>
      </c>
      <c r="CS34" s="71">
        <v>551.1</v>
      </c>
      <c r="CT34" s="71">
        <v>545.1</v>
      </c>
      <c r="CU34" s="71">
        <v>541.6</v>
      </c>
      <c r="CV34" s="71">
        <v>539.6</v>
      </c>
      <c r="CW34" s="71">
        <v>647.4</v>
      </c>
      <c r="CX34" s="71">
        <v>579.6</v>
      </c>
      <c r="CY34" s="71">
        <v>549.9</v>
      </c>
      <c r="CZ34" s="71">
        <v>532.1</v>
      </c>
      <c r="DA34" s="71">
        <v>522.20000000000005</v>
      </c>
      <c r="DB34" s="71">
        <v>515.70000000000005</v>
      </c>
      <c r="DC34" s="71">
        <v>509.4</v>
      </c>
      <c r="DD34" s="71">
        <v>658.9</v>
      </c>
      <c r="DE34" s="71">
        <v>582.20000000000005</v>
      </c>
      <c r="DF34" s="71">
        <v>547.9</v>
      </c>
      <c r="DG34" s="71">
        <v>524</v>
      </c>
      <c r="DH34" s="71">
        <v>505.8</v>
      </c>
      <c r="DI34" s="71">
        <v>492.9</v>
      </c>
      <c r="DJ34" s="71">
        <v>479.3</v>
      </c>
      <c r="DK34" s="71">
        <v>672.2</v>
      </c>
      <c r="DL34" s="71">
        <v>576.29999999999995</v>
      </c>
      <c r="DM34" s="71">
        <v>536</v>
      </c>
      <c r="DN34" s="71">
        <v>506.2</v>
      </c>
      <c r="DO34" s="71">
        <v>484.7</v>
      </c>
      <c r="DP34" s="71">
        <v>470.7</v>
      </c>
      <c r="DQ34" s="71">
        <v>448.4</v>
      </c>
      <c r="DR34" s="71">
        <v>692.9</v>
      </c>
      <c r="DS34" s="71">
        <v>585.79999999999995</v>
      </c>
      <c r="DT34" s="71">
        <v>540.29999999999995</v>
      </c>
      <c r="DU34" s="71">
        <v>507.1</v>
      </c>
      <c r="DV34" s="71">
        <v>478.8</v>
      </c>
      <c r="DW34" s="71">
        <v>451.4</v>
      </c>
      <c r="DX34" s="71">
        <v>414</v>
      </c>
      <c r="DY34" s="71">
        <v>768.9</v>
      </c>
      <c r="DZ34" s="71">
        <v>628.4</v>
      </c>
      <c r="EA34" s="71">
        <v>564.5</v>
      </c>
      <c r="EB34" s="71">
        <v>526.29999999999995</v>
      </c>
      <c r="EC34" s="71">
        <v>493.9</v>
      </c>
      <c r="ED34" s="71">
        <v>463.3</v>
      </c>
      <c r="EE34" s="71">
        <v>393.3</v>
      </c>
      <c r="EF34" s="71">
        <v>909.3</v>
      </c>
      <c r="EG34" s="71">
        <v>716.4</v>
      </c>
      <c r="EH34" s="71">
        <v>612.20000000000005</v>
      </c>
      <c r="EI34" s="71">
        <v>559.20000000000005</v>
      </c>
      <c r="EJ34" s="71">
        <v>524.20000000000005</v>
      </c>
      <c r="EK34" s="71">
        <v>492.9</v>
      </c>
      <c r="EL34" s="71">
        <v>431.9</v>
      </c>
      <c r="EM34" s="71">
        <v>1050</v>
      </c>
      <c r="EN34" s="71">
        <v>827.2</v>
      </c>
      <c r="EO34" s="71">
        <v>701.5</v>
      </c>
      <c r="EP34" s="71">
        <v>624.4</v>
      </c>
      <c r="EQ34" s="71">
        <v>571.5</v>
      </c>
      <c r="ER34" s="71">
        <v>536.1</v>
      </c>
      <c r="ES34" s="71">
        <v>478</v>
      </c>
      <c r="ET34" s="71">
        <v>0.8085</v>
      </c>
      <c r="EU34" s="71">
        <v>0.99939999999999996</v>
      </c>
      <c r="EV34" s="71">
        <v>1.0961000000000001</v>
      </c>
      <c r="EW34" s="71">
        <v>0.63590000000000002</v>
      </c>
      <c r="EX34" s="71">
        <v>0.82520000000000004</v>
      </c>
      <c r="EY34" s="71">
        <v>0.91820000000000002</v>
      </c>
      <c r="EZ34" s="71">
        <v>669.6</v>
      </c>
      <c r="FA34" s="71">
        <v>0.89610000000000001</v>
      </c>
      <c r="FB34" s="71">
        <v>0.92010000000000003</v>
      </c>
      <c r="FC34" s="71">
        <v>652.1</v>
      </c>
      <c r="FD34" s="71" t="s">
        <v>549</v>
      </c>
      <c r="FE34" s="71">
        <v>7.2850000000000001</v>
      </c>
      <c r="FF34" s="71">
        <v>2441</v>
      </c>
      <c r="FG34" s="71">
        <v>15.5</v>
      </c>
      <c r="FH34" s="71">
        <v>23.7</v>
      </c>
      <c r="FI34" s="71">
        <v>21.6</v>
      </c>
      <c r="FJ34" s="71">
        <v>51.2</v>
      </c>
      <c r="FK34" s="71">
        <v>47</v>
      </c>
      <c r="FL34" s="71">
        <v>742.1</v>
      </c>
      <c r="FM34" s="71">
        <v>600.4</v>
      </c>
      <c r="FN34" s="71">
        <v>547.4</v>
      </c>
      <c r="FO34" s="71">
        <v>943.5</v>
      </c>
      <c r="FP34" s="71">
        <v>727.1</v>
      </c>
      <c r="FQ34" s="71">
        <v>653.5</v>
      </c>
      <c r="FR34" s="71">
        <v>651.5</v>
      </c>
      <c r="FS34" s="71">
        <v>606.9</v>
      </c>
      <c r="FT34" s="71">
        <v>0.92090000000000005</v>
      </c>
      <c r="FU34" s="71">
        <v>0.98860000000000003</v>
      </c>
      <c r="FV34" s="71"/>
      <c r="FW34" s="71"/>
      <c r="FX34" s="71"/>
      <c r="FY34" s="71"/>
    </row>
    <row r="35" spans="1:181" x14ac:dyDescent="0.3">
      <c r="A35" s="71" t="s">
        <v>273</v>
      </c>
      <c r="B35" s="71">
        <v>230510</v>
      </c>
      <c r="C35" s="71" t="s">
        <v>550</v>
      </c>
      <c r="D35" s="71" t="s">
        <v>551</v>
      </c>
      <c r="E35" s="71" t="s">
        <v>552</v>
      </c>
      <c r="F35" s="71" t="s">
        <v>553</v>
      </c>
      <c r="G35" s="71" t="s">
        <v>554</v>
      </c>
      <c r="H35" s="71" t="s">
        <v>334</v>
      </c>
      <c r="I35" s="71">
        <v>2007</v>
      </c>
      <c r="J35" s="71" t="s">
        <v>555</v>
      </c>
      <c r="K35" s="71"/>
      <c r="L35" s="71"/>
      <c r="M35" s="71"/>
      <c r="N35" s="71" t="s">
        <v>384</v>
      </c>
      <c r="O35" s="71" t="s">
        <v>385</v>
      </c>
      <c r="P35" s="71" t="s">
        <v>280</v>
      </c>
      <c r="Q35" s="71">
        <v>170</v>
      </c>
      <c r="R35" s="71" t="s">
        <v>556</v>
      </c>
      <c r="S35" s="71">
        <v>9.5</v>
      </c>
      <c r="T35" s="71">
        <v>8.3140000000000001</v>
      </c>
      <c r="U35" s="71">
        <v>1.9910000000000001</v>
      </c>
      <c r="V35" s="71">
        <v>3.02</v>
      </c>
      <c r="W35" s="71">
        <v>3202</v>
      </c>
      <c r="X35" s="71">
        <v>126.1</v>
      </c>
      <c r="Y35" s="71">
        <v>0</v>
      </c>
      <c r="Z35" s="71">
        <v>621.70000000000005</v>
      </c>
      <c r="AA35" s="71">
        <v>0.87839999999999996</v>
      </c>
      <c r="AB35" s="71">
        <v>683.1</v>
      </c>
      <c r="AC35" s="71">
        <v>1.0670999999999999</v>
      </c>
      <c r="AD35" s="71">
        <v>562.29999999999995</v>
      </c>
      <c r="AE35" s="71">
        <v>951.2</v>
      </c>
      <c r="AF35" s="71">
        <v>782.4</v>
      </c>
      <c r="AG35" s="71">
        <v>704.2</v>
      </c>
      <c r="AH35" s="71">
        <v>661.4</v>
      </c>
      <c r="AI35" s="71">
        <v>633.4</v>
      </c>
      <c r="AJ35" s="71">
        <v>615.4</v>
      </c>
      <c r="AK35" s="71">
        <v>595.4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1">
        <v>0</v>
      </c>
      <c r="AS35" s="71">
        <v>738.4</v>
      </c>
      <c r="AT35" s="71">
        <v>625</v>
      </c>
      <c r="AU35" s="71">
        <v>576</v>
      </c>
      <c r="AV35" s="71">
        <v>549</v>
      </c>
      <c r="AW35" s="71">
        <v>531.20000000000005</v>
      </c>
      <c r="AX35" s="71">
        <v>518.1</v>
      </c>
      <c r="AY35" s="71">
        <v>498</v>
      </c>
      <c r="AZ35" s="71">
        <v>0</v>
      </c>
      <c r="BA35" s="71">
        <v>0</v>
      </c>
      <c r="BB35" s="71">
        <v>0</v>
      </c>
      <c r="BC35" s="71">
        <v>0</v>
      </c>
      <c r="BD35" s="71">
        <v>0</v>
      </c>
      <c r="BE35" s="71">
        <v>0</v>
      </c>
      <c r="BF35" s="71">
        <v>0</v>
      </c>
      <c r="BG35" s="71">
        <v>951.8</v>
      </c>
      <c r="BH35" s="71">
        <v>739.9</v>
      </c>
      <c r="BI35" s="71">
        <v>641.20000000000005</v>
      </c>
      <c r="BJ35" s="71">
        <v>584.1</v>
      </c>
      <c r="BK35" s="71">
        <v>549.9</v>
      </c>
      <c r="BL35" s="71">
        <v>522.5</v>
      </c>
      <c r="BM35" s="71">
        <v>477.5</v>
      </c>
      <c r="BN35" s="71">
        <v>41.8</v>
      </c>
      <c r="BO35" s="71">
        <v>39.4</v>
      </c>
      <c r="BP35" s="71">
        <v>38.1</v>
      </c>
      <c r="BQ35" s="71">
        <v>37.799999999999997</v>
      </c>
      <c r="BR35" s="71">
        <v>37.799999999999997</v>
      </c>
      <c r="BS35" s="71">
        <v>38.1</v>
      </c>
      <c r="BT35" s="71">
        <v>39.4</v>
      </c>
      <c r="BU35" s="71">
        <v>142.4</v>
      </c>
      <c r="BV35" s="71">
        <v>148.69999999999999</v>
      </c>
      <c r="BW35" s="71">
        <v>154.1</v>
      </c>
      <c r="BX35" s="71">
        <v>161</v>
      </c>
      <c r="BY35" s="71">
        <v>174.5</v>
      </c>
      <c r="BZ35" s="71">
        <v>177.2</v>
      </c>
      <c r="CA35" s="71">
        <v>176.6</v>
      </c>
      <c r="CB35" s="71">
        <v>944.6</v>
      </c>
      <c r="CC35" s="71">
        <v>805.2</v>
      </c>
      <c r="CD35" s="71">
        <v>760.2</v>
      </c>
      <c r="CE35" s="71">
        <v>742.1</v>
      </c>
      <c r="CF35" s="71">
        <v>733.7</v>
      </c>
      <c r="CG35" s="71">
        <v>731.1</v>
      </c>
      <c r="CH35" s="71">
        <v>745.5</v>
      </c>
      <c r="CI35" s="71">
        <v>631.5</v>
      </c>
      <c r="CJ35" s="71">
        <v>558.20000000000005</v>
      </c>
      <c r="CK35" s="71">
        <v>537.1</v>
      </c>
      <c r="CL35" s="71">
        <v>528.29999999999995</v>
      </c>
      <c r="CM35" s="71">
        <v>523.70000000000005</v>
      </c>
      <c r="CN35" s="71">
        <v>521.1</v>
      </c>
      <c r="CO35" s="71">
        <v>521.9</v>
      </c>
      <c r="CP35" s="71">
        <v>606.1</v>
      </c>
      <c r="CQ35" s="71">
        <v>543.1</v>
      </c>
      <c r="CR35" s="71">
        <v>522.79999999999995</v>
      </c>
      <c r="CS35" s="71">
        <v>514.29999999999995</v>
      </c>
      <c r="CT35" s="71">
        <v>509.3</v>
      </c>
      <c r="CU35" s="71">
        <v>506.2</v>
      </c>
      <c r="CV35" s="71">
        <v>504.7</v>
      </c>
      <c r="CW35" s="71">
        <v>591.6</v>
      </c>
      <c r="CX35" s="71">
        <v>534.20000000000005</v>
      </c>
      <c r="CY35" s="71">
        <v>509.5</v>
      </c>
      <c r="CZ35" s="71">
        <v>496.6</v>
      </c>
      <c r="DA35" s="71">
        <v>489.1</v>
      </c>
      <c r="DB35" s="71">
        <v>484.2</v>
      </c>
      <c r="DC35" s="71">
        <v>478.8</v>
      </c>
      <c r="DD35" s="71">
        <v>601.4</v>
      </c>
      <c r="DE35" s="71">
        <v>537.4</v>
      </c>
      <c r="DF35" s="71">
        <v>507.4</v>
      </c>
      <c r="DG35" s="71">
        <v>487.3</v>
      </c>
      <c r="DH35" s="71">
        <v>472.9</v>
      </c>
      <c r="DI35" s="71">
        <v>463.7</v>
      </c>
      <c r="DJ35" s="71">
        <v>453.1</v>
      </c>
      <c r="DK35" s="71">
        <v>618.9</v>
      </c>
      <c r="DL35" s="71">
        <v>533.79999999999995</v>
      </c>
      <c r="DM35" s="71">
        <v>499</v>
      </c>
      <c r="DN35" s="71">
        <v>479.4</v>
      </c>
      <c r="DO35" s="71">
        <v>465.7</v>
      </c>
      <c r="DP35" s="71">
        <v>453.8</v>
      </c>
      <c r="DQ35" s="71">
        <v>429.7</v>
      </c>
      <c r="DR35" s="71">
        <v>634.1</v>
      </c>
      <c r="DS35" s="71">
        <v>540.9</v>
      </c>
      <c r="DT35" s="71">
        <v>500.8</v>
      </c>
      <c r="DU35" s="71">
        <v>472.2</v>
      </c>
      <c r="DV35" s="71">
        <v>449.5</v>
      </c>
      <c r="DW35" s="71">
        <v>434.6</v>
      </c>
      <c r="DX35" s="71">
        <v>408.1</v>
      </c>
      <c r="DY35" s="71">
        <v>700.8</v>
      </c>
      <c r="DZ35" s="71">
        <v>575.70000000000005</v>
      </c>
      <c r="EA35" s="71">
        <v>521</v>
      </c>
      <c r="EB35" s="71">
        <v>487.3</v>
      </c>
      <c r="EC35" s="71">
        <v>457.9</v>
      </c>
      <c r="ED35" s="71">
        <v>428.7</v>
      </c>
      <c r="EE35" s="71">
        <v>361</v>
      </c>
      <c r="EF35" s="71">
        <v>829.4</v>
      </c>
      <c r="EG35" s="71">
        <v>657.8</v>
      </c>
      <c r="EH35" s="71">
        <v>565</v>
      </c>
      <c r="EI35" s="71">
        <v>517.6</v>
      </c>
      <c r="EJ35" s="71">
        <v>485.9</v>
      </c>
      <c r="EK35" s="71">
        <v>457.1</v>
      </c>
      <c r="EL35" s="71">
        <v>396.2</v>
      </c>
      <c r="EM35" s="71">
        <v>957.7</v>
      </c>
      <c r="EN35" s="71">
        <v>759.6</v>
      </c>
      <c r="EO35" s="71">
        <v>648.20000000000005</v>
      </c>
      <c r="EP35" s="71">
        <v>580.79999999999995</v>
      </c>
      <c r="EQ35" s="71">
        <v>533.1</v>
      </c>
      <c r="ER35" s="71">
        <v>499.8</v>
      </c>
      <c r="ES35" s="71">
        <v>445.4</v>
      </c>
      <c r="ET35" s="71">
        <v>0.88009999999999999</v>
      </c>
      <c r="EU35" s="71">
        <v>1.0717000000000001</v>
      </c>
      <c r="EV35" s="71">
        <v>1.1677</v>
      </c>
      <c r="EW35" s="71">
        <v>0.69220000000000004</v>
      </c>
      <c r="EX35" s="71">
        <v>0.88400000000000001</v>
      </c>
      <c r="EY35" s="71">
        <v>0.97970000000000002</v>
      </c>
      <c r="EZ35" s="71">
        <v>621.70000000000005</v>
      </c>
      <c r="FA35" s="71">
        <v>0.96499999999999997</v>
      </c>
      <c r="FB35" s="71">
        <v>0.98740000000000006</v>
      </c>
      <c r="FC35" s="71">
        <v>607.6</v>
      </c>
      <c r="FD35" s="71" t="s">
        <v>557</v>
      </c>
      <c r="FE35" s="71">
        <v>8.2059999999999995</v>
      </c>
      <c r="FF35" s="71">
        <v>3440</v>
      </c>
      <c r="FG35" s="71">
        <v>19.3</v>
      </c>
      <c r="FH35" s="71">
        <v>34</v>
      </c>
      <c r="FI35" s="71">
        <v>29.1</v>
      </c>
      <c r="FJ35" s="71">
        <v>73.8</v>
      </c>
      <c r="FK35" s="71">
        <v>0</v>
      </c>
      <c r="FL35" s="71">
        <v>681.7</v>
      </c>
      <c r="FM35" s="71">
        <v>559.9</v>
      </c>
      <c r="FN35" s="71">
        <v>513.79999999999995</v>
      </c>
      <c r="FO35" s="71">
        <v>866.8</v>
      </c>
      <c r="FP35" s="71">
        <v>678.7</v>
      </c>
      <c r="FQ35" s="71">
        <v>612.4</v>
      </c>
      <c r="FR35" s="71">
        <v>606.9</v>
      </c>
      <c r="FS35" s="71">
        <v>562.5</v>
      </c>
      <c r="FT35" s="71">
        <v>0.98870000000000002</v>
      </c>
      <c r="FU35" s="71">
        <v>1.0666</v>
      </c>
      <c r="FV35" s="71"/>
      <c r="FW35" s="71"/>
      <c r="FX35" s="71"/>
      <c r="FY35" s="71"/>
    </row>
    <row r="36" spans="1:181" x14ac:dyDescent="0.3">
      <c r="A36" s="71" t="s">
        <v>273</v>
      </c>
      <c r="B36" s="71">
        <v>230350</v>
      </c>
      <c r="C36" s="71" t="s">
        <v>351</v>
      </c>
      <c r="D36" s="71" t="s">
        <v>63</v>
      </c>
      <c r="E36" s="71" t="s">
        <v>64</v>
      </c>
      <c r="F36" s="71" t="s">
        <v>65</v>
      </c>
      <c r="G36" s="71" t="s">
        <v>352</v>
      </c>
      <c r="H36" s="71" t="s">
        <v>353</v>
      </c>
      <c r="I36" s="71">
        <v>1993</v>
      </c>
      <c r="J36" s="71" t="s">
        <v>288</v>
      </c>
      <c r="K36" s="71"/>
      <c r="L36" s="71"/>
      <c r="M36" s="71"/>
      <c r="N36" s="71" t="s">
        <v>384</v>
      </c>
      <c r="O36" s="71" t="s">
        <v>385</v>
      </c>
      <c r="P36" s="71" t="s">
        <v>289</v>
      </c>
      <c r="Q36" s="71">
        <v>170</v>
      </c>
      <c r="R36" s="71" t="s">
        <v>432</v>
      </c>
      <c r="S36" s="71">
        <v>10.99</v>
      </c>
      <c r="T36" s="71">
        <v>9.641</v>
      </c>
      <c r="U36" s="71">
        <v>2.0539999999999998</v>
      </c>
      <c r="V36" s="71">
        <v>3.72</v>
      </c>
      <c r="W36" s="71">
        <v>4262</v>
      </c>
      <c r="X36" s="71">
        <v>120.8</v>
      </c>
      <c r="Y36" s="71">
        <v>0.02</v>
      </c>
      <c r="Z36" s="71">
        <v>605.1</v>
      </c>
      <c r="AA36" s="71">
        <v>0.89529999999999998</v>
      </c>
      <c r="AB36" s="71">
        <v>670.2</v>
      </c>
      <c r="AC36" s="71">
        <v>1.1043000000000001</v>
      </c>
      <c r="AD36" s="71">
        <v>543.29999999999995</v>
      </c>
      <c r="AE36" s="71">
        <v>963</v>
      </c>
      <c r="AF36" s="71">
        <v>788.5</v>
      </c>
      <c r="AG36" s="71">
        <v>699.3</v>
      </c>
      <c r="AH36" s="71">
        <v>645.5</v>
      </c>
      <c r="AI36" s="71">
        <v>612.29999999999995</v>
      </c>
      <c r="AJ36" s="71">
        <v>589.9</v>
      </c>
      <c r="AK36" s="71">
        <v>564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0</v>
      </c>
      <c r="AS36" s="71">
        <v>736.3</v>
      </c>
      <c r="AT36" s="71">
        <v>616.5</v>
      </c>
      <c r="AU36" s="71">
        <v>560.5</v>
      </c>
      <c r="AV36" s="71">
        <v>528.1</v>
      </c>
      <c r="AW36" s="71">
        <v>507.5</v>
      </c>
      <c r="AX36" s="71">
        <v>492.5</v>
      </c>
      <c r="AY36" s="71">
        <v>471.6</v>
      </c>
      <c r="AZ36" s="71">
        <v>0</v>
      </c>
      <c r="BA36" s="71">
        <v>0</v>
      </c>
      <c r="BB36" s="71">
        <v>0</v>
      </c>
      <c r="BC36" s="71">
        <v>0</v>
      </c>
      <c r="BD36" s="71">
        <v>0</v>
      </c>
      <c r="BE36" s="71">
        <v>0</v>
      </c>
      <c r="BF36" s="71">
        <v>0</v>
      </c>
      <c r="BG36" s="71">
        <v>968.2</v>
      </c>
      <c r="BH36" s="71">
        <v>742.9</v>
      </c>
      <c r="BI36" s="71">
        <v>631.1</v>
      </c>
      <c r="BJ36" s="71">
        <v>563.9</v>
      </c>
      <c r="BK36" s="71">
        <v>526.5</v>
      </c>
      <c r="BL36" s="71">
        <v>496.1</v>
      </c>
      <c r="BM36" s="71">
        <v>449.5</v>
      </c>
      <c r="BN36" s="71">
        <v>42.4</v>
      </c>
      <c r="BO36" s="71">
        <v>40.200000000000003</v>
      </c>
      <c r="BP36" s="71">
        <v>39</v>
      </c>
      <c r="BQ36" s="71">
        <v>38.4</v>
      </c>
      <c r="BR36" s="71">
        <v>38.1</v>
      </c>
      <c r="BS36" s="71">
        <v>38.200000000000003</v>
      </c>
      <c r="BT36" s="71">
        <v>39</v>
      </c>
      <c r="BU36" s="71">
        <v>138.6</v>
      </c>
      <c r="BV36" s="71">
        <v>147.4</v>
      </c>
      <c r="BW36" s="71">
        <v>150.19999999999999</v>
      </c>
      <c r="BX36" s="71">
        <v>157.4</v>
      </c>
      <c r="BY36" s="71">
        <v>168.2</v>
      </c>
      <c r="BZ36" s="71">
        <v>177.2</v>
      </c>
      <c r="CA36" s="71">
        <v>177.5</v>
      </c>
      <c r="CB36" s="71">
        <v>911.4</v>
      </c>
      <c r="CC36" s="71">
        <v>783.1</v>
      </c>
      <c r="CD36" s="71">
        <v>736.1</v>
      </c>
      <c r="CE36" s="71">
        <v>713.1</v>
      </c>
      <c r="CF36" s="71">
        <v>700.3</v>
      </c>
      <c r="CG36" s="71">
        <v>693.7</v>
      </c>
      <c r="CH36" s="71">
        <v>696.4</v>
      </c>
      <c r="CI36" s="71">
        <v>604.29999999999995</v>
      </c>
      <c r="CJ36" s="71">
        <v>534.4</v>
      </c>
      <c r="CK36" s="71">
        <v>512.5</v>
      </c>
      <c r="CL36" s="71">
        <v>501.9</v>
      </c>
      <c r="CM36" s="71">
        <v>495.8</v>
      </c>
      <c r="CN36" s="71">
        <v>491.9</v>
      </c>
      <c r="CO36" s="71">
        <v>489.7</v>
      </c>
      <c r="CP36" s="71">
        <v>577</v>
      </c>
      <c r="CQ36" s="71">
        <v>516.6</v>
      </c>
      <c r="CR36" s="71">
        <v>497.3</v>
      </c>
      <c r="CS36" s="71">
        <v>487.6</v>
      </c>
      <c r="CT36" s="71">
        <v>481.6</v>
      </c>
      <c r="CU36" s="71">
        <v>477.4</v>
      </c>
      <c r="CV36" s="71">
        <v>473.6</v>
      </c>
      <c r="CW36" s="71">
        <v>561.29999999999995</v>
      </c>
      <c r="CX36" s="71">
        <v>504.5</v>
      </c>
      <c r="CY36" s="71">
        <v>482.3</v>
      </c>
      <c r="CZ36" s="71">
        <v>470.1</v>
      </c>
      <c r="DA36" s="71">
        <v>461.6</v>
      </c>
      <c r="DB36" s="71">
        <v>455.5</v>
      </c>
      <c r="DC36" s="71">
        <v>447.9</v>
      </c>
      <c r="DD36" s="71">
        <v>572.20000000000005</v>
      </c>
      <c r="DE36" s="71">
        <v>505.7</v>
      </c>
      <c r="DF36" s="71">
        <v>477.6</v>
      </c>
      <c r="DG36" s="71">
        <v>459.2</v>
      </c>
      <c r="DH36" s="71">
        <v>445.3</v>
      </c>
      <c r="DI36" s="71">
        <v>435.6</v>
      </c>
      <c r="DJ36" s="71">
        <v>422.4</v>
      </c>
      <c r="DK36" s="71">
        <v>620.9</v>
      </c>
      <c r="DL36" s="71">
        <v>518.70000000000005</v>
      </c>
      <c r="DM36" s="71">
        <v>477.9</v>
      </c>
      <c r="DN36" s="71">
        <v>452.7</v>
      </c>
      <c r="DO36" s="71">
        <v>435.3</v>
      </c>
      <c r="DP36" s="71">
        <v>423</v>
      </c>
      <c r="DQ36" s="71">
        <v>403.3</v>
      </c>
      <c r="DR36" s="71">
        <v>643.9</v>
      </c>
      <c r="DS36" s="71">
        <v>530.6</v>
      </c>
      <c r="DT36" s="71">
        <v>482.9</v>
      </c>
      <c r="DU36" s="71">
        <v>453.4</v>
      </c>
      <c r="DV36" s="71">
        <v>428.6</v>
      </c>
      <c r="DW36" s="71">
        <v>406.8</v>
      </c>
      <c r="DX36" s="71">
        <v>379</v>
      </c>
      <c r="DY36" s="71">
        <v>728.1</v>
      </c>
      <c r="DZ36" s="71">
        <v>582.6</v>
      </c>
      <c r="EA36" s="71">
        <v>509.8</v>
      </c>
      <c r="EB36" s="71">
        <v>472.2</v>
      </c>
      <c r="EC36" s="71">
        <v>443.2</v>
      </c>
      <c r="ED36" s="71">
        <v>416.6</v>
      </c>
      <c r="EE36" s="71">
        <v>362.5</v>
      </c>
      <c r="EF36" s="71">
        <v>878.7</v>
      </c>
      <c r="EG36" s="71">
        <v>687.6</v>
      </c>
      <c r="EH36" s="71">
        <v>573.79999999999995</v>
      </c>
      <c r="EI36" s="71">
        <v>507.9</v>
      </c>
      <c r="EJ36" s="71">
        <v>472.7</v>
      </c>
      <c r="EK36" s="71">
        <v>444</v>
      </c>
      <c r="EL36" s="71">
        <v>391</v>
      </c>
      <c r="EM36" s="71">
        <v>1014.7</v>
      </c>
      <c r="EN36" s="71">
        <v>794</v>
      </c>
      <c r="EO36" s="71">
        <v>662.6</v>
      </c>
      <c r="EP36" s="71">
        <v>578</v>
      </c>
      <c r="EQ36" s="71">
        <v>524.4</v>
      </c>
      <c r="ER36" s="71">
        <v>486.1</v>
      </c>
      <c r="ES36" s="71">
        <v>431.6</v>
      </c>
      <c r="ET36" s="71">
        <v>0.88700000000000001</v>
      </c>
      <c r="EU36" s="71">
        <v>1.1088</v>
      </c>
      <c r="EV36" s="71">
        <v>1.2284999999999999</v>
      </c>
      <c r="EW36" s="71">
        <v>0.68510000000000004</v>
      </c>
      <c r="EX36" s="71">
        <v>0.89939999999999998</v>
      </c>
      <c r="EY36" s="71">
        <v>1.0242</v>
      </c>
      <c r="EZ36" s="71">
        <v>605.1</v>
      </c>
      <c r="FA36" s="71">
        <v>0.99160000000000004</v>
      </c>
      <c r="FB36" s="71">
        <v>1.0141</v>
      </c>
      <c r="FC36" s="71">
        <v>591.70000000000005</v>
      </c>
      <c r="FD36" s="71" t="s">
        <v>433</v>
      </c>
      <c r="FE36" s="71">
        <v>9.2059999999999995</v>
      </c>
      <c r="FF36" s="71">
        <v>4516</v>
      </c>
      <c r="FG36" s="71">
        <v>24</v>
      </c>
      <c r="FH36" s="71">
        <v>41.3</v>
      </c>
      <c r="FI36" s="71">
        <v>37.1</v>
      </c>
      <c r="FJ36" s="71">
        <v>70.5</v>
      </c>
      <c r="FK36" s="71">
        <v>0</v>
      </c>
      <c r="FL36" s="71">
        <v>676.4</v>
      </c>
      <c r="FM36" s="71">
        <v>541.1</v>
      </c>
      <c r="FN36" s="71">
        <v>488.4</v>
      </c>
      <c r="FO36" s="71">
        <v>875.8</v>
      </c>
      <c r="FP36" s="71">
        <v>667.1</v>
      </c>
      <c r="FQ36" s="71">
        <v>585.79999999999995</v>
      </c>
      <c r="FR36" s="71">
        <v>584.4</v>
      </c>
      <c r="FS36" s="71">
        <v>552.5</v>
      </c>
      <c r="FT36" s="71">
        <v>1.0266999999999999</v>
      </c>
      <c r="FU36" s="71">
        <v>1.0860000000000001</v>
      </c>
      <c r="FV36" s="71"/>
      <c r="FW36" s="71"/>
      <c r="FX36" s="71"/>
      <c r="FY36" s="71"/>
    </row>
    <row r="37" spans="1:181" x14ac:dyDescent="0.3">
      <c r="A37" s="71" t="s">
        <v>273</v>
      </c>
      <c r="B37" s="71" t="s">
        <v>528</v>
      </c>
      <c r="C37" s="71" t="s">
        <v>529</v>
      </c>
      <c r="D37" s="71" t="s">
        <v>332</v>
      </c>
      <c r="E37" s="71" t="s">
        <v>58</v>
      </c>
      <c r="F37" s="71" t="s">
        <v>59</v>
      </c>
      <c r="G37" s="71" t="s">
        <v>333</v>
      </c>
      <c r="H37" s="71" t="s">
        <v>334</v>
      </c>
      <c r="I37" s="71">
        <v>2007</v>
      </c>
      <c r="J37" s="71" t="s">
        <v>335</v>
      </c>
      <c r="K37" s="71"/>
      <c r="L37" s="71"/>
      <c r="M37" s="71"/>
      <c r="N37" s="71" t="s">
        <v>384</v>
      </c>
      <c r="O37" s="71" t="s">
        <v>385</v>
      </c>
      <c r="P37" s="71" t="s">
        <v>280</v>
      </c>
      <c r="Q37" s="71">
        <v>170</v>
      </c>
      <c r="R37" s="71" t="s">
        <v>530</v>
      </c>
      <c r="S37" s="71">
        <v>9.5</v>
      </c>
      <c r="T37" s="71">
        <v>8.4090000000000007</v>
      </c>
      <c r="U37" s="71">
        <v>1.9990000000000001</v>
      </c>
      <c r="V37" s="71">
        <v>3.02</v>
      </c>
      <c r="W37" s="71">
        <v>3312</v>
      </c>
      <c r="X37" s="71">
        <v>128.1</v>
      </c>
      <c r="Y37" s="71">
        <v>0</v>
      </c>
      <c r="Z37" s="71">
        <v>622.9</v>
      </c>
      <c r="AA37" s="71">
        <v>0.87709999999999999</v>
      </c>
      <c r="AB37" s="71">
        <v>684.1</v>
      </c>
      <c r="AC37" s="71">
        <v>1.0671999999999999</v>
      </c>
      <c r="AD37" s="71">
        <v>562.20000000000005</v>
      </c>
      <c r="AE37" s="71">
        <v>962</v>
      </c>
      <c r="AF37" s="71">
        <v>788.4</v>
      </c>
      <c r="AG37" s="71">
        <v>706.1</v>
      </c>
      <c r="AH37" s="71">
        <v>661.4</v>
      </c>
      <c r="AI37" s="71">
        <v>632.5</v>
      </c>
      <c r="AJ37" s="71">
        <v>614</v>
      </c>
      <c r="AK37" s="71">
        <v>592.70000000000005</v>
      </c>
      <c r="AL37" s="71">
        <v>0</v>
      </c>
      <c r="AM37" s="71">
        <v>0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744.7</v>
      </c>
      <c r="AT37" s="71">
        <v>628.1</v>
      </c>
      <c r="AU37" s="71">
        <v>576.70000000000005</v>
      </c>
      <c r="AV37" s="71">
        <v>548.29999999999995</v>
      </c>
      <c r="AW37" s="71">
        <v>529.79999999999995</v>
      </c>
      <c r="AX37" s="71">
        <v>516</v>
      </c>
      <c r="AY37" s="71">
        <v>495.9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>
        <v>0</v>
      </c>
      <c r="BG37" s="71">
        <v>963</v>
      </c>
      <c r="BH37" s="71">
        <v>745.3</v>
      </c>
      <c r="BI37" s="71">
        <v>642.6</v>
      </c>
      <c r="BJ37" s="71">
        <v>583.70000000000005</v>
      </c>
      <c r="BK37" s="71">
        <v>548.79999999999995</v>
      </c>
      <c r="BL37" s="71">
        <v>519.70000000000005</v>
      </c>
      <c r="BM37" s="71">
        <v>473.1</v>
      </c>
      <c r="BN37" s="71">
        <v>41.8</v>
      </c>
      <c r="BO37" s="71">
        <v>39.4</v>
      </c>
      <c r="BP37" s="71">
        <v>37.799999999999997</v>
      </c>
      <c r="BQ37" s="71">
        <v>37.799999999999997</v>
      </c>
      <c r="BR37" s="71">
        <v>37.6</v>
      </c>
      <c r="BS37" s="71">
        <v>37.799999999999997</v>
      </c>
      <c r="BT37" s="71">
        <v>39</v>
      </c>
      <c r="BU37" s="71">
        <v>142.6</v>
      </c>
      <c r="BV37" s="71">
        <v>148.69999999999999</v>
      </c>
      <c r="BW37" s="71">
        <v>153.80000000000001</v>
      </c>
      <c r="BX37" s="71">
        <v>161</v>
      </c>
      <c r="BY37" s="71">
        <v>173.6</v>
      </c>
      <c r="BZ37" s="71">
        <v>177.2</v>
      </c>
      <c r="CA37" s="71">
        <v>176.6</v>
      </c>
      <c r="CB37" s="71">
        <v>952.7</v>
      </c>
      <c r="CC37" s="71">
        <v>807.2</v>
      </c>
      <c r="CD37" s="71">
        <v>757.3</v>
      </c>
      <c r="CE37" s="71">
        <v>738.1</v>
      </c>
      <c r="CF37" s="71">
        <v>729.2</v>
      </c>
      <c r="CG37" s="71">
        <v>725.8</v>
      </c>
      <c r="CH37" s="71">
        <v>736.5</v>
      </c>
      <c r="CI37" s="71">
        <v>636.4</v>
      </c>
      <c r="CJ37" s="71">
        <v>559.20000000000005</v>
      </c>
      <c r="CK37" s="71">
        <v>535.6</v>
      </c>
      <c r="CL37" s="71">
        <v>526.4</v>
      </c>
      <c r="CM37" s="71">
        <v>521.5</v>
      </c>
      <c r="CN37" s="71">
        <v>518.6</v>
      </c>
      <c r="CO37" s="71">
        <v>518.5</v>
      </c>
      <c r="CP37" s="71">
        <v>610.4</v>
      </c>
      <c r="CQ37" s="71">
        <v>544.4</v>
      </c>
      <c r="CR37" s="71">
        <v>521.79999999999995</v>
      </c>
      <c r="CS37" s="71">
        <v>512.6</v>
      </c>
      <c r="CT37" s="71">
        <v>507.2</v>
      </c>
      <c r="CU37" s="71">
        <v>503.9</v>
      </c>
      <c r="CV37" s="71">
        <v>501.7</v>
      </c>
      <c r="CW37" s="71">
        <v>595.1</v>
      </c>
      <c r="CX37" s="71">
        <v>535.6</v>
      </c>
      <c r="CY37" s="71">
        <v>509.9</v>
      </c>
      <c r="CZ37" s="71">
        <v>495.4</v>
      </c>
      <c r="DA37" s="71">
        <v>487.3</v>
      </c>
      <c r="DB37" s="71">
        <v>481.8</v>
      </c>
      <c r="DC37" s="71">
        <v>475.8</v>
      </c>
      <c r="DD37" s="71">
        <v>605.1</v>
      </c>
      <c r="DE37" s="71">
        <v>538.70000000000005</v>
      </c>
      <c r="DF37" s="71">
        <v>508.4</v>
      </c>
      <c r="DG37" s="71">
        <v>487.9</v>
      </c>
      <c r="DH37" s="71">
        <v>472.8</v>
      </c>
      <c r="DI37" s="71">
        <v>461.9</v>
      </c>
      <c r="DJ37" s="71">
        <v>449.7</v>
      </c>
      <c r="DK37" s="71">
        <v>618.1</v>
      </c>
      <c r="DL37" s="71">
        <v>533.20000000000005</v>
      </c>
      <c r="DM37" s="71">
        <v>497.7</v>
      </c>
      <c r="DN37" s="71">
        <v>474</v>
      </c>
      <c r="DO37" s="71">
        <v>458.4</v>
      </c>
      <c r="DP37" s="71">
        <v>445.8</v>
      </c>
      <c r="DQ37" s="71">
        <v>428.3</v>
      </c>
      <c r="DR37" s="71">
        <v>636.1</v>
      </c>
      <c r="DS37" s="71">
        <v>541.9</v>
      </c>
      <c r="DT37" s="71">
        <v>501.6</v>
      </c>
      <c r="DU37" s="71">
        <v>472.3</v>
      </c>
      <c r="DV37" s="71">
        <v>447.5</v>
      </c>
      <c r="DW37" s="71">
        <v>425.7</v>
      </c>
      <c r="DX37" s="71">
        <v>395.4</v>
      </c>
      <c r="DY37" s="71">
        <v>707.9</v>
      </c>
      <c r="DZ37" s="71">
        <v>579.9</v>
      </c>
      <c r="EA37" s="71">
        <v>523.29999999999995</v>
      </c>
      <c r="EB37" s="71">
        <v>489.6</v>
      </c>
      <c r="EC37" s="71">
        <v>460.8</v>
      </c>
      <c r="ED37" s="71">
        <v>432.7</v>
      </c>
      <c r="EE37" s="71">
        <v>366.8</v>
      </c>
      <c r="EF37" s="71">
        <v>841.2</v>
      </c>
      <c r="EG37" s="71">
        <v>666.4</v>
      </c>
      <c r="EH37" s="71">
        <v>570.1</v>
      </c>
      <c r="EI37" s="71">
        <v>520.5</v>
      </c>
      <c r="EJ37" s="71">
        <v>489</v>
      </c>
      <c r="EK37" s="71">
        <v>460.8</v>
      </c>
      <c r="EL37" s="71">
        <v>403.7</v>
      </c>
      <c r="EM37" s="71">
        <v>971.4</v>
      </c>
      <c r="EN37" s="71">
        <v>769.5</v>
      </c>
      <c r="EO37" s="71">
        <v>654.9</v>
      </c>
      <c r="EP37" s="71">
        <v>584.70000000000005</v>
      </c>
      <c r="EQ37" s="71">
        <v>535.79999999999995</v>
      </c>
      <c r="ER37" s="71">
        <v>502.2</v>
      </c>
      <c r="ES37" s="71">
        <v>448.9</v>
      </c>
      <c r="ET37" s="71">
        <v>0.87409999999999999</v>
      </c>
      <c r="EU37" s="71">
        <v>1.0718000000000001</v>
      </c>
      <c r="EV37" s="71">
        <v>1.1720999999999999</v>
      </c>
      <c r="EW37" s="71">
        <v>0.6855</v>
      </c>
      <c r="EX37" s="71">
        <v>0.88280000000000003</v>
      </c>
      <c r="EY37" s="71">
        <v>0.98260000000000003</v>
      </c>
      <c r="EZ37" s="71">
        <v>622.9</v>
      </c>
      <c r="FA37" s="71">
        <v>0.96330000000000005</v>
      </c>
      <c r="FB37" s="71">
        <v>0.98660000000000003</v>
      </c>
      <c r="FC37" s="71">
        <v>608.1</v>
      </c>
      <c r="FD37" s="71" t="s">
        <v>531</v>
      </c>
      <c r="FE37" s="71">
        <v>8.2970000000000006</v>
      </c>
      <c r="FF37" s="71">
        <v>3549</v>
      </c>
      <c r="FG37" s="71">
        <v>19.5</v>
      </c>
      <c r="FH37" s="71">
        <v>33.799999999999997</v>
      </c>
      <c r="FI37" s="71">
        <v>28</v>
      </c>
      <c r="FJ37" s="71">
        <v>72.400000000000006</v>
      </c>
      <c r="FK37" s="71">
        <v>67.900000000000006</v>
      </c>
      <c r="FL37" s="71">
        <v>686.4</v>
      </c>
      <c r="FM37" s="71">
        <v>559.79999999999995</v>
      </c>
      <c r="FN37" s="71">
        <v>511.9</v>
      </c>
      <c r="FO37" s="71">
        <v>875.3</v>
      </c>
      <c r="FP37" s="71">
        <v>679.7</v>
      </c>
      <c r="FQ37" s="71">
        <v>610.6</v>
      </c>
      <c r="FR37" s="71">
        <v>606.6</v>
      </c>
      <c r="FS37" s="71">
        <v>565.20000000000005</v>
      </c>
      <c r="FT37" s="71">
        <v>0.98919999999999997</v>
      </c>
      <c r="FU37" s="71">
        <v>1.0616000000000001</v>
      </c>
      <c r="FV37" s="71"/>
      <c r="FW37" s="71"/>
      <c r="FX37" s="71"/>
      <c r="FY37" s="71"/>
    </row>
    <row r="38" spans="1:181" x14ac:dyDescent="0.3">
      <c r="A38" s="71" t="s">
        <v>273</v>
      </c>
      <c r="B38" s="71">
        <v>230190</v>
      </c>
      <c r="C38" s="71" t="s">
        <v>306</v>
      </c>
      <c r="D38" s="71" t="s">
        <v>307</v>
      </c>
      <c r="E38" s="71" t="s">
        <v>31</v>
      </c>
      <c r="F38" s="71" t="s">
        <v>32</v>
      </c>
      <c r="G38" s="71" t="s">
        <v>308</v>
      </c>
      <c r="H38" s="71" t="s">
        <v>309</v>
      </c>
      <c r="I38" s="71">
        <v>1997</v>
      </c>
      <c r="J38" s="71" t="s">
        <v>284</v>
      </c>
      <c r="K38" s="71"/>
      <c r="L38" s="71"/>
      <c r="M38" s="71"/>
      <c r="N38" s="71" t="s">
        <v>384</v>
      </c>
      <c r="O38" s="71" t="s">
        <v>385</v>
      </c>
      <c r="P38" s="71" t="s">
        <v>289</v>
      </c>
      <c r="Q38" s="71">
        <v>170</v>
      </c>
      <c r="R38" s="71" t="s">
        <v>408</v>
      </c>
      <c r="S38" s="71">
        <v>11.923999999999999</v>
      </c>
      <c r="T38" s="71">
        <v>10.519</v>
      </c>
      <c r="U38" s="71">
        <v>2.4239999999999999</v>
      </c>
      <c r="V38" s="71">
        <v>3.77</v>
      </c>
      <c r="W38" s="71">
        <v>7380</v>
      </c>
      <c r="X38" s="71">
        <v>126.2</v>
      </c>
      <c r="Y38" s="71">
        <v>0.14000000000000001</v>
      </c>
      <c r="Z38" s="71">
        <v>590.20000000000005</v>
      </c>
      <c r="AA38" s="71">
        <v>0.91300000000000003</v>
      </c>
      <c r="AB38" s="71">
        <v>657.1</v>
      </c>
      <c r="AC38" s="71">
        <v>1.1304000000000001</v>
      </c>
      <c r="AD38" s="71">
        <v>530.79999999999995</v>
      </c>
      <c r="AE38" s="71">
        <v>938.2</v>
      </c>
      <c r="AF38" s="71">
        <v>763.6</v>
      </c>
      <c r="AG38" s="71">
        <v>674.5</v>
      </c>
      <c r="AH38" s="71">
        <v>632.20000000000005</v>
      </c>
      <c r="AI38" s="71">
        <v>610.79999999999995</v>
      </c>
      <c r="AJ38" s="71">
        <v>589</v>
      </c>
      <c r="AK38" s="71">
        <v>564.70000000000005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716.9</v>
      </c>
      <c r="AT38" s="71">
        <v>599.20000000000005</v>
      </c>
      <c r="AU38" s="71">
        <v>542.79999999999995</v>
      </c>
      <c r="AV38" s="71">
        <v>515.29999999999995</v>
      </c>
      <c r="AW38" s="71">
        <v>499.4</v>
      </c>
      <c r="AX38" s="71">
        <v>486</v>
      </c>
      <c r="AY38" s="71">
        <v>467.9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936.4</v>
      </c>
      <c r="BH38" s="71">
        <v>718.1</v>
      </c>
      <c r="BI38" s="71">
        <v>609.70000000000005</v>
      </c>
      <c r="BJ38" s="71">
        <v>550</v>
      </c>
      <c r="BK38" s="71">
        <v>517.9</v>
      </c>
      <c r="BL38" s="71">
        <v>490.4</v>
      </c>
      <c r="BM38" s="71">
        <v>448.2</v>
      </c>
      <c r="BN38" s="71">
        <v>42</v>
      </c>
      <c r="BO38" s="71">
        <v>40.200000000000003</v>
      </c>
      <c r="BP38" s="71">
        <v>39</v>
      </c>
      <c r="BQ38" s="71">
        <v>38.200000000000003</v>
      </c>
      <c r="BR38" s="71">
        <v>38.200000000000003</v>
      </c>
      <c r="BS38" s="71">
        <v>38.200000000000003</v>
      </c>
      <c r="BT38" s="71">
        <v>38.700000000000003</v>
      </c>
      <c r="BU38" s="71">
        <v>143.30000000000001</v>
      </c>
      <c r="BV38" s="71">
        <v>147.5</v>
      </c>
      <c r="BW38" s="71">
        <v>149.19999999999999</v>
      </c>
      <c r="BX38" s="71">
        <v>150.1</v>
      </c>
      <c r="BY38" s="71">
        <v>151.1</v>
      </c>
      <c r="BZ38" s="71">
        <v>173.6</v>
      </c>
      <c r="CA38" s="71">
        <v>176.3</v>
      </c>
      <c r="CB38" s="71">
        <v>956.5</v>
      </c>
      <c r="CC38" s="71">
        <v>798.6</v>
      </c>
      <c r="CD38" s="71">
        <v>728.1</v>
      </c>
      <c r="CE38" s="71">
        <v>700.8</v>
      </c>
      <c r="CF38" s="71">
        <v>687.6</v>
      </c>
      <c r="CG38" s="71">
        <v>680.7</v>
      </c>
      <c r="CH38" s="71">
        <v>680.8</v>
      </c>
      <c r="CI38" s="71">
        <v>623.79999999999995</v>
      </c>
      <c r="CJ38" s="71">
        <v>541.9</v>
      </c>
      <c r="CK38" s="71">
        <v>505.4</v>
      </c>
      <c r="CL38" s="71">
        <v>490.5</v>
      </c>
      <c r="CM38" s="71">
        <v>483.2</v>
      </c>
      <c r="CN38" s="71">
        <v>479.1</v>
      </c>
      <c r="CO38" s="71">
        <v>476</v>
      </c>
      <c r="CP38" s="71">
        <v>583.79999999999995</v>
      </c>
      <c r="CQ38" s="71">
        <v>515.5</v>
      </c>
      <c r="CR38" s="71">
        <v>490.5</v>
      </c>
      <c r="CS38" s="71">
        <v>475.8</v>
      </c>
      <c r="CT38" s="71">
        <v>469</v>
      </c>
      <c r="CU38" s="71">
        <v>464.9</v>
      </c>
      <c r="CV38" s="71">
        <v>461</v>
      </c>
      <c r="CW38" s="71">
        <v>552.6</v>
      </c>
      <c r="CX38" s="71">
        <v>493.7</v>
      </c>
      <c r="CY38" s="71">
        <v>470.9</v>
      </c>
      <c r="CZ38" s="71">
        <v>460.2</v>
      </c>
      <c r="DA38" s="71">
        <v>451.9</v>
      </c>
      <c r="DB38" s="71">
        <v>445.6</v>
      </c>
      <c r="DC38" s="71">
        <v>438.2</v>
      </c>
      <c r="DD38" s="71">
        <v>550.5</v>
      </c>
      <c r="DE38" s="71">
        <v>489</v>
      </c>
      <c r="DF38" s="71">
        <v>462</v>
      </c>
      <c r="DG38" s="71">
        <v>445.6</v>
      </c>
      <c r="DH38" s="71">
        <v>434.4</v>
      </c>
      <c r="DI38" s="71">
        <v>427</v>
      </c>
      <c r="DJ38" s="71">
        <v>415.3</v>
      </c>
      <c r="DK38" s="71">
        <v>588</v>
      </c>
      <c r="DL38" s="71">
        <v>501.3</v>
      </c>
      <c r="DM38" s="71">
        <v>463.7</v>
      </c>
      <c r="DN38" s="71">
        <v>442.7</v>
      </c>
      <c r="DO38" s="71">
        <v>430.4</v>
      </c>
      <c r="DP38" s="71">
        <v>416</v>
      </c>
      <c r="DQ38" s="71">
        <v>391.4</v>
      </c>
      <c r="DR38" s="71">
        <v>607.20000000000005</v>
      </c>
      <c r="DS38" s="71">
        <v>508.3</v>
      </c>
      <c r="DT38" s="71">
        <v>466</v>
      </c>
      <c r="DU38" s="71">
        <v>440.4</v>
      </c>
      <c r="DV38" s="71">
        <v>419.5</v>
      </c>
      <c r="DW38" s="71">
        <v>404.7</v>
      </c>
      <c r="DX38" s="71">
        <v>383.9</v>
      </c>
      <c r="DY38" s="71">
        <v>674.3</v>
      </c>
      <c r="DZ38" s="71">
        <v>546.29999999999995</v>
      </c>
      <c r="EA38" s="71">
        <v>485.1</v>
      </c>
      <c r="EB38" s="71">
        <v>453.7</v>
      </c>
      <c r="EC38" s="71">
        <v>429.1</v>
      </c>
      <c r="ED38" s="71">
        <v>406.7</v>
      </c>
      <c r="EE38" s="71">
        <v>363.7</v>
      </c>
      <c r="EF38" s="71">
        <v>796.8</v>
      </c>
      <c r="EG38" s="71">
        <v>631.1</v>
      </c>
      <c r="EH38" s="71">
        <v>537.79999999999995</v>
      </c>
      <c r="EI38" s="71">
        <v>488.2</v>
      </c>
      <c r="EJ38" s="71">
        <v>462.8</v>
      </c>
      <c r="EK38" s="71">
        <v>443.9</v>
      </c>
      <c r="EL38" s="71">
        <v>409.3</v>
      </c>
      <c r="EM38" s="71">
        <v>920</v>
      </c>
      <c r="EN38" s="71">
        <v>728.7</v>
      </c>
      <c r="EO38" s="71">
        <v>621</v>
      </c>
      <c r="EP38" s="71">
        <v>563.6</v>
      </c>
      <c r="EQ38" s="71">
        <v>533.9</v>
      </c>
      <c r="ER38" s="71">
        <v>497.3</v>
      </c>
      <c r="ES38" s="71">
        <v>448.6</v>
      </c>
      <c r="ET38" s="71">
        <v>0.91180000000000005</v>
      </c>
      <c r="EU38" s="71">
        <v>1.1374</v>
      </c>
      <c r="EV38" s="71">
        <v>1.2434000000000001</v>
      </c>
      <c r="EW38" s="71">
        <v>0.70509999999999995</v>
      </c>
      <c r="EX38" s="71">
        <v>0.9204</v>
      </c>
      <c r="EY38" s="71">
        <v>1.0250999999999999</v>
      </c>
      <c r="EZ38" s="71">
        <v>590.20000000000005</v>
      </c>
      <c r="FA38" s="71">
        <v>1.0165999999999999</v>
      </c>
      <c r="FB38" s="71">
        <v>1.0396000000000001</v>
      </c>
      <c r="FC38" s="71">
        <v>577.1</v>
      </c>
      <c r="FD38" s="71" t="s">
        <v>409</v>
      </c>
      <c r="FE38" s="71">
        <v>9.7989999999999995</v>
      </c>
      <c r="FF38" s="71">
        <v>7648</v>
      </c>
      <c r="FG38" s="71">
        <v>31</v>
      </c>
      <c r="FH38" s="71">
        <v>49.5</v>
      </c>
      <c r="FI38" s="71">
        <v>38.299999999999997</v>
      </c>
      <c r="FJ38" s="71">
        <v>0</v>
      </c>
      <c r="FK38" s="71">
        <v>126.1</v>
      </c>
      <c r="FL38" s="71">
        <v>658</v>
      </c>
      <c r="FM38" s="71">
        <v>527.5</v>
      </c>
      <c r="FN38" s="71">
        <v>482.5</v>
      </c>
      <c r="FO38" s="71">
        <v>850.9</v>
      </c>
      <c r="FP38" s="71">
        <v>651.9</v>
      </c>
      <c r="FQ38" s="71">
        <v>585.29999999999995</v>
      </c>
      <c r="FR38" s="71">
        <v>574</v>
      </c>
      <c r="FS38" s="71">
        <v>534.5</v>
      </c>
      <c r="FT38" s="71">
        <v>1.0452999999999999</v>
      </c>
      <c r="FU38" s="71">
        <v>1.1225000000000001</v>
      </c>
      <c r="FV38" s="71"/>
      <c r="FW38" s="71"/>
      <c r="FX38" s="71"/>
      <c r="FY38" s="71"/>
    </row>
    <row r="39" spans="1:181" x14ac:dyDescent="0.3">
      <c r="A39" s="71" t="s">
        <v>273</v>
      </c>
      <c r="B39" s="71">
        <v>230450</v>
      </c>
      <c r="C39" s="71" t="s">
        <v>520</v>
      </c>
      <c r="D39" s="71" t="s">
        <v>521</v>
      </c>
      <c r="E39" s="71" t="s">
        <v>522</v>
      </c>
      <c r="F39" s="71" t="s">
        <v>523</v>
      </c>
      <c r="G39" s="71" t="s">
        <v>524</v>
      </c>
      <c r="H39" s="71" t="s">
        <v>313</v>
      </c>
      <c r="I39" s="71">
        <v>1998</v>
      </c>
      <c r="J39" s="71" t="s">
        <v>525</v>
      </c>
      <c r="K39" s="71"/>
      <c r="L39" s="71"/>
      <c r="M39" s="71"/>
      <c r="N39" s="71" t="s">
        <v>384</v>
      </c>
      <c r="O39" s="71" t="s">
        <v>385</v>
      </c>
      <c r="P39" s="71" t="s">
        <v>289</v>
      </c>
      <c r="Q39" s="71">
        <v>170</v>
      </c>
      <c r="R39" s="71" t="s">
        <v>526</v>
      </c>
      <c r="S39" s="71">
        <v>10.743</v>
      </c>
      <c r="T39" s="71">
        <v>9.6319999999999997</v>
      </c>
      <c r="U39" s="71">
        <v>2.2429999999999999</v>
      </c>
      <c r="V39" s="71">
        <v>3.62</v>
      </c>
      <c r="W39" s="71">
        <v>4244</v>
      </c>
      <c r="X39" s="71">
        <v>121.7</v>
      </c>
      <c r="Y39" s="71">
        <v>0</v>
      </c>
      <c r="Z39" s="71">
        <v>596.5</v>
      </c>
      <c r="AA39" s="71">
        <v>0.9073</v>
      </c>
      <c r="AB39" s="71">
        <v>661.3</v>
      </c>
      <c r="AC39" s="71">
        <v>1.1166</v>
      </c>
      <c r="AD39" s="71">
        <v>537.29999999999995</v>
      </c>
      <c r="AE39" s="71">
        <v>932.4</v>
      </c>
      <c r="AF39" s="71">
        <v>769.5</v>
      </c>
      <c r="AG39" s="71">
        <v>687.7</v>
      </c>
      <c r="AH39" s="71">
        <v>639</v>
      </c>
      <c r="AI39" s="71">
        <v>608.1</v>
      </c>
      <c r="AJ39" s="71">
        <v>587.1</v>
      </c>
      <c r="AK39" s="71">
        <v>562.6</v>
      </c>
      <c r="AL39" s="71">
        <v>0</v>
      </c>
      <c r="AM39" s="71">
        <v>0</v>
      </c>
      <c r="AN39" s="71">
        <v>0</v>
      </c>
      <c r="AO39" s="71">
        <v>0</v>
      </c>
      <c r="AP39" s="71">
        <v>0</v>
      </c>
      <c r="AQ39" s="71">
        <v>0</v>
      </c>
      <c r="AR39" s="71">
        <v>0</v>
      </c>
      <c r="AS39" s="71">
        <v>716.9</v>
      </c>
      <c r="AT39" s="71">
        <v>605.5</v>
      </c>
      <c r="AU39" s="71">
        <v>553.79999999999995</v>
      </c>
      <c r="AV39" s="71">
        <v>523.5</v>
      </c>
      <c r="AW39" s="71">
        <v>503.9</v>
      </c>
      <c r="AX39" s="71">
        <v>489.4</v>
      </c>
      <c r="AY39" s="71">
        <v>468.2</v>
      </c>
      <c r="AZ39" s="71">
        <v>0</v>
      </c>
      <c r="BA39" s="71">
        <v>0</v>
      </c>
      <c r="BB39" s="71">
        <v>0</v>
      </c>
      <c r="BC39" s="71">
        <v>0</v>
      </c>
      <c r="BD39" s="71">
        <v>0</v>
      </c>
      <c r="BE39" s="71">
        <v>0</v>
      </c>
      <c r="BF39" s="71">
        <v>0</v>
      </c>
      <c r="BG39" s="71">
        <v>936.4</v>
      </c>
      <c r="BH39" s="71">
        <v>725.7</v>
      </c>
      <c r="BI39" s="71">
        <v>621.79999999999995</v>
      </c>
      <c r="BJ39" s="71">
        <v>558.70000000000005</v>
      </c>
      <c r="BK39" s="71">
        <v>522.4</v>
      </c>
      <c r="BL39" s="71">
        <v>492.9</v>
      </c>
      <c r="BM39" s="71">
        <v>446.7</v>
      </c>
      <c r="BN39" s="71">
        <v>41.8</v>
      </c>
      <c r="BO39" s="71">
        <v>39.4</v>
      </c>
      <c r="BP39" s="71">
        <v>38.200000000000003</v>
      </c>
      <c r="BQ39" s="71">
        <v>37.799999999999997</v>
      </c>
      <c r="BR39" s="71">
        <v>37.6</v>
      </c>
      <c r="BS39" s="71">
        <v>38.200000000000003</v>
      </c>
      <c r="BT39" s="71">
        <v>39.299999999999997</v>
      </c>
      <c r="BU39" s="71">
        <v>140.6</v>
      </c>
      <c r="BV39" s="71">
        <v>147.4</v>
      </c>
      <c r="BW39" s="71">
        <v>151.4</v>
      </c>
      <c r="BX39" s="71">
        <v>157.69999999999999</v>
      </c>
      <c r="BY39" s="71">
        <v>169.4</v>
      </c>
      <c r="BZ39" s="71">
        <v>177.2</v>
      </c>
      <c r="CA39" s="71">
        <v>176.6</v>
      </c>
      <c r="CB39" s="71">
        <v>891.9</v>
      </c>
      <c r="CC39" s="71">
        <v>772.1</v>
      </c>
      <c r="CD39" s="71">
        <v>729.5</v>
      </c>
      <c r="CE39" s="71">
        <v>708.9</v>
      </c>
      <c r="CF39" s="71">
        <v>697.7</v>
      </c>
      <c r="CG39" s="71">
        <v>692.5</v>
      </c>
      <c r="CH39" s="71">
        <v>698.2</v>
      </c>
      <c r="CI39" s="71">
        <v>595.20000000000005</v>
      </c>
      <c r="CJ39" s="71">
        <v>530.70000000000005</v>
      </c>
      <c r="CK39" s="71">
        <v>510.1</v>
      </c>
      <c r="CL39" s="71">
        <v>500.1</v>
      </c>
      <c r="CM39" s="71">
        <v>494.2</v>
      </c>
      <c r="CN39" s="71">
        <v>490.6</v>
      </c>
      <c r="CO39" s="71">
        <v>489.1</v>
      </c>
      <c r="CP39" s="71">
        <v>569.20000000000005</v>
      </c>
      <c r="CQ39" s="71">
        <v>513</v>
      </c>
      <c r="CR39" s="71">
        <v>494.8</v>
      </c>
      <c r="CS39" s="71">
        <v>485.5</v>
      </c>
      <c r="CT39" s="71">
        <v>479.7</v>
      </c>
      <c r="CU39" s="71">
        <v>475.5</v>
      </c>
      <c r="CV39" s="71">
        <v>472.2</v>
      </c>
      <c r="CW39" s="71">
        <v>553.70000000000005</v>
      </c>
      <c r="CX39" s="71">
        <v>500.5</v>
      </c>
      <c r="CY39" s="71">
        <v>478.9</v>
      </c>
      <c r="CZ39" s="71">
        <v>467.1</v>
      </c>
      <c r="DA39" s="71">
        <v>458.8</v>
      </c>
      <c r="DB39" s="71">
        <v>452.9</v>
      </c>
      <c r="DC39" s="71">
        <v>445.6</v>
      </c>
      <c r="DD39" s="71">
        <v>563.5</v>
      </c>
      <c r="DE39" s="71">
        <v>502</v>
      </c>
      <c r="DF39" s="71">
        <v>474.1</v>
      </c>
      <c r="DG39" s="71">
        <v>455.2</v>
      </c>
      <c r="DH39" s="71">
        <v>441.6</v>
      </c>
      <c r="DI39" s="71">
        <v>432.2</v>
      </c>
      <c r="DJ39" s="71">
        <v>419.6</v>
      </c>
      <c r="DK39" s="71">
        <v>608.5</v>
      </c>
      <c r="DL39" s="71">
        <v>512.9</v>
      </c>
      <c r="DM39" s="71">
        <v>473.7</v>
      </c>
      <c r="DN39" s="71">
        <v>448.5</v>
      </c>
      <c r="DO39" s="71">
        <v>433.4</v>
      </c>
      <c r="DP39" s="71">
        <v>420.7</v>
      </c>
      <c r="DQ39" s="71">
        <v>397.3</v>
      </c>
      <c r="DR39" s="71">
        <v>627.9</v>
      </c>
      <c r="DS39" s="71">
        <v>522.79999999999995</v>
      </c>
      <c r="DT39" s="71">
        <v>477.9</v>
      </c>
      <c r="DU39" s="71">
        <v>447.5</v>
      </c>
      <c r="DV39" s="71">
        <v>422.1</v>
      </c>
      <c r="DW39" s="71">
        <v>402.6</v>
      </c>
      <c r="DX39" s="71">
        <v>375.8</v>
      </c>
      <c r="DY39" s="71">
        <v>703.8</v>
      </c>
      <c r="DZ39" s="71">
        <v>568.20000000000005</v>
      </c>
      <c r="EA39" s="71">
        <v>502.9</v>
      </c>
      <c r="EB39" s="71">
        <v>467.1</v>
      </c>
      <c r="EC39" s="71">
        <v>437.2</v>
      </c>
      <c r="ED39" s="71">
        <v>408.9</v>
      </c>
      <c r="EE39" s="71">
        <v>351.3</v>
      </c>
      <c r="EF39" s="71">
        <v>842.5</v>
      </c>
      <c r="EG39" s="71">
        <v>664.3</v>
      </c>
      <c r="EH39" s="71">
        <v>559.9</v>
      </c>
      <c r="EI39" s="71">
        <v>501.3</v>
      </c>
      <c r="EJ39" s="71">
        <v>467.5</v>
      </c>
      <c r="EK39" s="71">
        <v>438.5</v>
      </c>
      <c r="EL39" s="71">
        <v>382.3</v>
      </c>
      <c r="EM39" s="71">
        <v>972.9</v>
      </c>
      <c r="EN39" s="71">
        <v>767</v>
      </c>
      <c r="EO39" s="71">
        <v>645.9</v>
      </c>
      <c r="EP39" s="71">
        <v>569.1</v>
      </c>
      <c r="EQ39" s="71">
        <v>518.5</v>
      </c>
      <c r="ER39" s="71">
        <v>481.8</v>
      </c>
      <c r="ES39" s="71">
        <v>427</v>
      </c>
      <c r="ET39" s="71">
        <v>0.90739999999999998</v>
      </c>
      <c r="EU39" s="71">
        <v>1.1204000000000001</v>
      </c>
      <c r="EV39" s="71">
        <v>1.2369000000000001</v>
      </c>
      <c r="EW39" s="71">
        <v>0.70509999999999995</v>
      </c>
      <c r="EX39" s="71">
        <v>0.9113</v>
      </c>
      <c r="EY39" s="71">
        <v>1.0287999999999999</v>
      </c>
      <c r="EZ39" s="71">
        <v>596.5</v>
      </c>
      <c r="FA39" s="71">
        <v>1.0059</v>
      </c>
      <c r="FB39" s="71">
        <v>1.0274000000000001</v>
      </c>
      <c r="FC39" s="71">
        <v>584</v>
      </c>
      <c r="FD39" s="71" t="s">
        <v>527</v>
      </c>
      <c r="FE39" s="71">
        <v>9.2530000000000001</v>
      </c>
      <c r="FF39" s="71">
        <v>4499</v>
      </c>
      <c r="FG39" s="71">
        <v>23.5</v>
      </c>
      <c r="FH39" s="71">
        <v>42.3</v>
      </c>
      <c r="FI39" s="71">
        <v>39.299999999999997</v>
      </c>
      <c r="FJ39" s="71">
        <v>79</v>
      </c>
      <c r="FK39" s="71">
        <v>0</v>
      </c>
      <c r="FL39" s="71">
        <v>661.2</v>
      </c>
      <c r="FM39" s="71">
        <v>535.5</v>
      </c>
      <c r="FN39" s="71">
        <v>485.1</v>
      </c>
      <c r="FO39" s="71">
        <v>850.9</v>
      </c>
      <c r="FP39" s="71">
        <v>658.4</v>
      </c>
      <c r="FQ39" s="71">
        <v>583.20000000000005</v>
      </c>
      <c r="FR39" s="71">
        <v>579</v>
      </c>
      <c r="FS39" s="71">
        <v>543.9</v>
      </c>
      <c r="FT39" s="71">
        <v>1.0362</v>
      </c>
      <c r="FU39" s="71">
        <v>1.1031</v>
      </c>
      <c r="FV39" s="71"/>
      <c r="FW39" s="71"/>
      <c r="FX39" s="71"/>
      <c r="FY39" s="71"/>
    </row>
    <row r="40" spans="1:181" x14ac:dyDescent="0.3">
      <c r="A40" s="71" t="s">
        <v>273</v>
      </c>
      <c r="B40" s="71">
        <v>230100</v>
      </c>
      <c r="C40" s="71" t="s">
        <v>285</v>
      </c>
      <c r="D40" s="71" t="s">
        <v>20</v>
      </c>
      <c r="E40" s="71" t="s">
        <v>21</v>
      </c>
      <c r="F40" s="71" t="s">
        <v>22</v>
      </c>
      <c r="G40" s="71" t="s">
        <v>286</v>
      </c>
      <c r="H40" s="71" t="s">
        <v>287</v>
      </c>
      <c r="I40" s="71">
        <v>2002</v>
      </c>
      <c r="J40" s="71" t="s">
        <v>288</v>
      </c>
      <c r="K40" s="71"/>
      <c r="L40" s="71"/>
      <c r="M40" s="71"/>
      <c r="N40" s="71" t="s">
        <v>384</v>
      </c>
      <c r="O40" s="71" t="s">
        <v>385</v>
      </c>
      <c r="P40" s="71" t="s">
        <v>289</v>
      </c>
      <c r="Q40" s="71">
        <v>170</v>
      </c>
      <c r="R40" s="71" t="s">
        <v>396</v>
      </c>
      <c r="S40" s="71">
        <v>8.3000000000000007</v>
      </c>
      <c r="T40" s="71">
        <v>8.2690000000000001</v>
      </c>
      <c r="U40" s="71">
        <v>1.8420000000000001</v>
      </c>
      <c r="V40" s="71">
        <v>3.02</v>
      </c>
      <c r="W40" s="71">
        <v>2838</v>
      </c>
      <c r="X40" s="71">
        <v>111.3</v>
      </c>
      <c r="Y40" s="71">
        <v>0.18</v>
      </c>
      <c r="Z40" s="71">
        <v>679.6</v>
      </c>
      <c r="AA40" s="71">
        <v>0.79090000000000005</v>
      </c>
      <c r="AB40" s="71">
        <v>758.6</v>
      </c>
      <c r="AC40" s="71">
        <v>0.98050000000000004</v>
      </c>
      <c r="AD40" s="71">
        <v>612</v>
      </c>
      <c r="AE40" s="71">
        <v>1058.5</v>
      </c>
      <c r="AF40" s="71">
        <v>864.5</v>
      </c>
      <c r="AG40" s="71">
        <v>774.4</v>
      </c>
      <c r="AH40" s="71">
        <v>733.5</v>
      </c>
      <c r="AI40" s="71">
        <v>710.8</v>
      </c>
      <c r="AJ40" s="71">
        <v>687.5</v>
      </c>
      <c r="AK40" s="71">
        <v>668.6</v>
      </c>
      <c r="AL40" s="71">
        <v>0</v>
      </c>
      <c r="AM40" s="71">
        <v>0</v>
      </c>
      <c r="AN40" s="71">
        <v>0</v>
      </c>
      <c r="AO40" s="71">
        <v>0</v>
      </c>
      <c r="AP40" s="71">
        <v>0</v>
      </c>
      <c r="AQ40" s="71">
        <v>0</v>
      </c>
      <c r="AR40" s="71">
        <v>0</v>
      </c>
      <c r="AS40" s="71">
        <v>823.4</v>
      </c>
      <c r="AT40" s="71">
        <v>686.1</v>
      </c>
      <c r="AU40" s="71">
        <v>624.70000000000005</v>
      </c>
      <c r="AV40" s="71">
        <v>594.9</v>
      </c>
      <c r="AW40" s="71">
        <v>576.6</v>
      </c>
      <c r="AX40" s="71">
        <v>561.70000000000005</v>
      </c>
      <c r="AY40" s="71">
        <v>545.4</v>
      </c>
      <c r="AZ40" s="71">
        <v>0</v>
      </c>
      <c r="BA40" s="71">
        <v>0</v>
      </c>
      <c r="BB40" s="71">
        <v>0</v>
      </c>
      <c r="BC40" s="71">
        <v>0</v>
      </c>
      <c r="BD40" s="71">
        <v>0</v>
      </c>
      <c r="BE40" s="71">
        <v>0</v>
      </c>
      <c r="BF40" s="71">
        <v>0</v>
      </c>
      <c r="BG40" s="71">
        <v>1053.3</v>
      </c>
      <c r="BH40" s="71">
        <v>814.5</v>
      </c>
      <c r="BI40" s="71">
        <v>700.3</v>
      </c>
      <c r="BJ40" s="71">
        <v>636.20000000000005</v>
      </c>
      <c r="BK40" s="71">
        <v>599</v>
      </c>
      <c r="BL40" s="71">
        <v>566</v>
      </c>
      <c r="BM40" s="71">
        <v>515.6</v>
      </c>
      <c r="BN40" s="71">
        <v>42</v>
      </c>
      <c r="BO40" s="71">
        <v>40.5</v>
      </c>
      <c r="BP40" s="71">
        <v>39.4</v>
      </c>
      <c r="BQ40" s="71">
        <v>39.299999999999997</v>
      </c>
      <c r="BR40" s="71">
        <v>39.4</v>
      </c>
      <c r="BS40" s="71">
        <v>39.6</v>
      </c>
      <c r="BT40" s="71">
        <v>41.1</v>
      </c>
      <c r="BU40" s="71">
        <v>145.1</v>
      </c>
      <c r="BV40" s="71">
        <v>148.30000000000001</v>
      </c>
      <c r="BW40" s="71">
        <v>148.69999999999999</v>
      </c>
      <c r="BX40" s="71">
        <v>149.4</v>
      </c>
      <c r="BY40" s="71">
        <v>171.2</v>
      </c>
      <c r="BZ40" s="71">
        <v>174.8</v>
      </c>
      <c r="CA40" s="71">
        <v>174.8</v>
      </c>
      <c r="CB40" s="71">
        <v>1109.8</v>
      </c>
      <c r="CC40" s="71">
        <v>928.1</v>
      </c>
      <c r="CD40" s="71">
        <v>859.4</v>
      </c>
      <c r="CE40" s="71">
        <v>835.9</v>
      </c>
      <c r="CF40" s="71">
        <v>827</v>
      </c>
      <c r="CG40" s="71">
        <v>825.1</v>
      </c>
      <c r="CH40" s="71">
        <v>846</v>
      </c>
      <c r="CI40" s="71">
        <v>738.4</v>
      </c>
      <c r="CJ40" s="71">
        <v>631.1</v>
      </c>
      <c r="CK40" s="71">
        <v>589.70000000000005</v>
      </c>
      <c r="CL40" s="71">
        <v>576.1</v>
      </c>
      <c r="CM40" s="71">
        <v>569.70000000000005</v>
      </c>
      <c r="CN40" s="71">
        <v>566.6</v>
      </c>
      <c r="CO40" s="71">
        <v>570.5</v>
      </c>
      <c r="CP40" s="71">
        <v>705</v>
      </c>
      <c r="CQ40" s="71">
        <v>608.1</v>
      </c>
      <c r="CR40" s="71">
        <v>568.20000000000005</v>
      </c>
      <c r="CS40" s="71">
        <v>554.70000000000005</v>
      </c>
      <c r="CT40" s="71">
        <v>548.29999999999995</v>
      </c>
      <c r="CU40" s="71">
        <v>545</v>
      </c>
      <c r="CV40" s="71">
        <v>544.9</v>
      </c>
      <c r="CW40" s="71">
        <v>683</v>
      </c>
      <c r="CX40" s="71">
        <v>592.9</v>
      </c>
      <c r="CY40" s="71">
        <v>550.79999999999995</v>
      </c>
      <c r="CZ40" s="71">
        <v>531.5</v>
      </c>
      <c r="DA40" s="71">
        <v>522.20000000000005</v>
      </c>
      <c r="DB40" s="71">
        <v>516.29999999999995</v>
      </c>
      <c r="DC40" s="71">
        <v>511.6</v>
      </c>
      <c r="DD40" s="71">
        <v>677.9</v>
      </c>
      <c r="DE40" s="71">
        <v>584.6</v>
      </c>
      <c r="DF40" s="71">
        <v>549</v>
      </c>
      <c r="DG40" s="71">
        <v>522.1</v>
      </c>
      <c r="DH40" s="71">
        <v>503.4</v>
      </c>
      <c r="DI40" s="71">
        <v>490.3</v>
      </c>
      <c r="DJ40" s="71">
        <v>477.8</v>
      </c>
      <c r="DK40" s="71">
        <v>662.6</v>
      </c>
      <c r="DL40" s="71">
        <v>564</v>
      </c>
      <c r="DM40" s="71">
        <v>523</v>
      </c>
      <c r="DN40" s="71">
        <v>502.2</v>
      </c>
      <c r="DO40" s="71">
        <v>486</v>
      </c>
      <c r="DP40" s="71">
        <v>472.5</v>
      </c>
      <c r="DQ40" s="71">
        <v>451.2</v>
      </c>
      <c r="DR40" s="71">
        <v>677.4</v>
      </c>
      <c r="DS40" s="71">
        <v>570.79999999999995</v>
      </c>
      <c r="DT40" s="71">
        <v>522.4</v>
      </c>
      <c r="DU40" s="71">
        <v>489.1</v>
      </c>
      <c r="DV40" s="71">
        <v>466.2</v>
      </c>
      <c r="DW40" s="71">
        <v>450.4</v>
      </c>
      <c r="DX40" s="71">
        <v>424.7</v>
      </c>
      <c r="DY40" s="71">
        <v>744</v>
      </c>
      <c r="DZ40" s="71">
        <v>608</v>
      </c>
      <c r="EA40" s="71">
        <v>541.6</v>
      </c>
      <c r="EB40" s="71">
        <v>502.2</v>
      </c>
      <c r="EC40" s="71">
        <v>467.4</v>
      </c>
      <c r="ED40" s="71">
        <v>436.7</v>
      </c>
      <c r="EE40" s="71">
        <v>381.9</v>
      </c>
      <c r="EF40" s="71">
        <v>872.2</v>
      </c>
      <c r="EG40" s="71">
        <v>693.6</v>
      </c>
      <c r="EH40" s="71">
        <v>597</v>
      </c>
      <c r="EI40" s="71">
        <v>546.5</v>
      </c>
      <c r="EJ40" s="71">
        <v>516.70000000000005</v>
      </c>
      <c r="EK40" s="71">
        <v>489.3</v>
      </c>
      <c r="EL40" s="71">
        <v>438.9</v>
      </c>
      <c r="EM40" s="71">
        <v>1007.2</v>
      </c>
      <c r="EN40" s="71">
        <v>800.9</v>
      </c>
      <c r="EO40" s="71">
        <v>689.4</v>
      </c>
      <c r="EP40" s="71">
        <v>631</v>
      </c>
      <c r="EQ40" s="71">
        <v>594.6</v>
      </c>
      <c r="ER40" s="71">
        <v>549.9</v>
      </c>
      <c r="ES40" s="71">
        <v>491.2</v>
      </c>
      <c r="ET40" s="71">
        <v>0.79500000000000004</v>
      </c>
      <c r="EU40" s="71">
        <v>0.98709999999999998</v>
      </c>
      <c r="EV40" s="71">
        <v>1.0727</v>
      </c>
      <c r="EW40" s="71">
        <v>0.624</v>
      </c>
      <c r="EX40" s="71">
        <v>0.79749999999999999</v>
      </c>
      <c r="EY40" s="71">
        <v>0.87429999999999997</v>
      </c>
      <c r="EZ40" s="71">
        <v>679.6</v>
      </c>
      <c r="FA40" s="71">
        <v>0.88290000000000002</v>
      </c>
      <c r="FB40" s="71">
        <v>0.90469999999999995</v>
      </c>
      <c r="FC40" s="71">
        <v>663.2</v>
      </c>
      <c r="FD40" s="71" t="s">
        <v>397</v>
      </c>
      <c r="FE40" s="71">
        <v>7.3259999999999996</v>
      </c>
      <c r="FF40" s="71">
        <v>3069</v>
      </c>
      <c r="FG40" s="71">
        <v>19.100000000000001</v>
      </c>
      <c r="FH40" s="71">
        <v>28.4</v>
      </c>
      <c r="FI40" s="71">
        <v>21.2</v>
      </c>
      <c r="FJ40" s="71">
        <v>0</v>
      </c>
      <c r="FK40" s="71">
        <v>74.5</v>
      </c>
      <c r="FL40" s="71">
        <v>754.7</v>
      </c>
      <c r="FM40" s="71">
        <v>607.79999999999995</v>
      </c>
      <c r="FN40" s="71">
        <v>559.29999999999995</v>
      </c>
      <c r="FO40" s="71">
        <v>961.5</v>
      </c>
      <c r="FP40" s="71">
        <v>752.4</v>
      </c>
      <c r="FQ40" s="71">
        <v>686.3</v>
      </c>
      <c r="FR40" s="71">
        <v>669.9</v>
      </c>
      <c r="FS40" s="71">
        <v>604.1</v>
      </c>
      <c r="FT40" s="71">
        <v>0.89559999999999995</v>
      </c>
      <c r="FU40" s="71">
        <v>0.99319999999999997</v>
      </c>
      <c r="FV40" s="71"/>
      <c r="FW40" s="71"/>
      <c r="FX40" s="71"/>
      <c r="FY40" s="71"/>
    </row>
    <row r="41" spans="1:181" x14ac:dyDescent="0.3">
      <c r="A41" s="71" t="s">
        <v>273</v>
      </c>
      <c r="B41" s="71">
        <v>230330</v>
      </c>
      <c r="C41" s="71" t="s">
        <v>348</v>
      </c>
      <c r="D41" s="71" t="s">
        <v>66</v>
      </c>
      <c r="E41" s="71" t="s">
        <v>67</v>
      </c>
      <c r="F41" s="71" t="s">
        <v>68</v>
      </c>
      <c r="G41" s="71" t="s">
        <v>349</v>
      </c>
      <c r="H41" s="71" t="s">
        <v>350</v>
      </c>
      <c r="I41" s="71">
        <v>2009</v>
      </c>
      <c r="J41" s="71" t="s">
        <v>279</v>
      </c>
      <c r="K41" s="71"/>
      <c r="L41" s="71"/>
      <c r="M41" s="71"/>
      <c r="N41" s="71" t="s">
        <v>384</v>
      </c>
      <c r="O41" s="71" t="s">
        <v>385</v>
      </c>
      <c r="P41" s="71" t="s">
        <v>289</v>
      </c>
      <c r="Q41" s="71">
        <v>170</v>
      </c>
      <c r="R41" s="71" t="s">
        <v>430</v>
      </c>
      <c r="S41" s="71">
        <v>9.5500000000000007</v>
      </c>
      <c r="T41" s="71">
        <v>8.5589999999999993</v>
      </c>
      <c r="U41" s="71">
        <v>1.95</v>
      </c>
      <c r="V41" s="71">
        <v>3.27</v>
      </c>
      <c r="W41" s="71">
        <v>3157</v>
      </c>
      <c r="X41" s="71">
        <v>127</v>
      </c>
      <c r="Y41" s="71">
        <v>0.18</v>
      </c>
      <c r="Z41" s="71">
        <v>639.29999999999995</v>
      </c>
      <c r="AA41" s="71">
        <v>0.85209999999999997</v>
      </c>
      <c r="AB41" s="71">
        <v>704.2</v>
      </c>
      <c r="AC41" s="71">
        <v>1.0449999999999999</v>
      </c>
      <c r="AD41" s="71">
        <v>574.20000000000005</v>
      </c>
      <c r="AE41" s="71">
        <v>1006.9</v>
      </c>
      <c r="AF41" s="71">
        <v>817.9</v>
      </c>
      <c r="AG41" s="71">
        <v>725.2</v>
      </c>
      <c r="AH41" s="71">
        <v>678.2</v>
      </c>
      <c r="AI41" s="71">
        <v>649.20000000000005</v>
      </c>
      <c r="AJ41" s="71">
        <v>631</v>
      </c>
      <c r="AK41" s="71">
        <v>612</v>
      </c>
      <c r="AL41" s="71">
        <v>0</v>
      </c>
      <c r="AM41" s="71">
        <v>0</v>
      </c>
      <c r="AN41" s="71">
        <v>0</v>
      </c>
      <c r="AO41" s="71">
        <v>0</v>
      </c>
      <c r="AP41" s="71">
        <v>0</v>
      </c>
      <c r="AQ41" s="71">
        <v>0</v>
      </c>
      <c r="AR41" s="71">
        <v>0</v>
      </c>
      <c r="AS41" s="71">
        <v>780.7</v>
      </c>
      <c r="AT41" s="71">
        <v>648.5</v>
      </c>
      <c r="AU41" s="71">
        <v>588.29999999999995</v>
      </c>
      <c r="AV41" s="71">
        <v>557.6</v>
      </c>
      <c r="AW41" s="71">
        <v>538.1</v>
      </c>
      <c r="AX41" s="71">
        <v>524.20000000000005</v>
      </c>
      <c r="AY41" s="71">
        <v>505.8</v>
      </c>
      <c r="AZ41" s="71">
        <v>0</v>
      </c>
      <c r="BA41" s="71">
        <v>0</v>
      </c>
      <c r="BB41" s="71">
        <v>0</v>
      </c>
      <c r="BC41" s="71">
        <v>0</v>
      </c>
      <c r="BD41" s="71">
        <v>0</v>
      </c>
      <c r="BE41" s="71">
        <v>0</v>
      </c>
      <c r="BF41" s="71">
        <v>0</v>
      </c>
      <c r="BG41" s="71">
        <v>1003.9</v>
      </c>
      <c r="BH41" s="71">
        <v>771.1</v>
      </c>
      <c r="BI41" s="71">
        <v>657.6</v>
      </c>
      <c r="BJ41" s="71">
        <v>594.70000000000005</v>
      </c>
      <c r="BK41" s="71">
        <v>557.79999999999995</v>
      </c>
      <c r="BL41" s="71">
        <v>528.1</v>
      </c>
      <c r="BM41" s="71">
        <v>480</v>
      </c>
      <c r="BN41" s="71">
        <v>42</v>
      </c>
      <c r="BO41" s="71">
        <v>40.5</v>
      </c>
      <c r="BP41" s="71">
        <v>39.4</v>
      </c>
      <c r="BQ41" s="71">
        <v>39</v>
      </c>
      <c r="BR41" s="71">
        <v>39</v>
      </c>
      <c r="BS41" s="71">
        <v>39.4</v>
      </c>
      <c r="BT41" s="71">
        <v>40.6</v>
      </c>
      <c r="BU41" s="71">
        <v>144.19999999999999</v>
      </c>
      <c r="BV41" s="71">
        <v>148.69999999999999</v>
      </c>
      <c r="BW41" s="71">
        <v>153.19999999999999</v>
      </c>
      <c r="BX41" s="71">
        <v>159.69999999999999</v>
      </c>
      <c r="BY41" s="71">
        <v>173</v>
      </c>
      <c r="BZ41" s="71">
        <v>177.2</v>
      </c>
      <c r="CA41" s="71">
        <v>174.8</v>
      </c>
      <c r="CB41" s="71">
        <v>1037.5</v>
      </c>
      <c r="CC41" s="71">
        <v>865.3</v>
      </c>
      <c r="CD41" s="71">
        <v>796.6</v>
      </c>
      <c r="CE41" s="71">
        <v>773.2</v>
      </c>
      <c r="CF41" s="71">
        <v>764.1</v>
      </c>
      <c r="CG41" s="71">
        <v>762.1</v>
      </c>
      <c r="CH41" s="71">
        <v>779.7</v>
      </c>
      <c r="CI41" s="71">
        <v>689.2</v>
      </c>
      <c r="CJ41" s="71">
        <v>588.70000000000005</v>
      </c>
      <c r="CK41" s="71">
        <v>549.29999999999995</v>
      </c>
      <c r="CL41" s="71">
        <v>535.1</v>
      </c>
      <c r="CM41" s="71">
        <v>528.6</v>
      </c>
      <c r="CN41" s="71">
        <v>525.79999999999995</v>
      </c>
      <c r="CO41" s="71">
        <v>527.6</v>
      </c>
      <c r="CP41" s="71">
        <v>657.5</v>
      </c>
      <c r="CQ41" s="71">
        <v>568.20000000000005</v>
      </c>
      <c r="CR41" s="71">
        <v>532.1</v>
      </c>
      <c r="CS41" s="71">
        <v>517.1</v>
      </c>
      <c r="CT41" s="71">
        <v>510.5</v>
      </c>
      <c r="CU41" s="71">
        <v>506.9</v>
      </c>
      <c r="CV41" s="71">
        <v>506.3</v>
      </c>
      <c r="CW41" s="71">
        <v>636.6</v>
      </c>
      <c r="CX41" s="71">
        <v>555.1</v>
      </c>
      <c r="CY41" s="71">
        <v>519.20000000000005</v>
      </c>
      <c r="CZ41" s="71">
        <v>499.8</v>
      </c>
      <c r="DA41" s="71">
        <v>487.2</v>
      </c>
      <c r="DB41" s="71">
        <v>480</v>
      </c>
      <c r="DC41" s="71">
        <v>473.5</v>
      </c>
      <c r="DD41" s="71">
        <v>645.9</v>
      </c>
      <c r="DE41" s="71">
        <v>555.1</v>
      </c>
      <c r="DF41" s="71">
        <v>519.5</v>
      </c>
      <c r="DG41" s="71">
        <v>495.5</v>
      </c>
      <c r="DH41" s="71">
        <v>476.9</v>
      </c>
      <c r="DI41" s="71">
        <v>462.4</v>
      </c>
      <c r="DJ41" s="71">
        <v>443.5</v>
      </c>
      <c r="DK41" s="71">
        <v>631.29999999999995</v>
      </c>
      <c r="DL41" s="71">
        <v>537.6</v>
      </c>
      <c r="DM41" s="71">
        <v>499.2</v>
      </c>
      <c r="DN41" s="71">
        <v>479.3</v>
      </c>
      <c r="DO41" s="71">
        <v>465</v>
      </c>
      <c r="DP41" s="71">
        <v>454</v>
      </c>
      <c r="DQ41" s="71">
        <v>435.1</v>
      </c>
      <c r="DR41" s="71">
        <v>645.4</v>
      </c>
      <c r="DS41" s="71">
        <v>544</v>
      </c>
      <c r="DT41" s="71">
        <v>500.4</v>
      </c>
      <c r="DU41" s="71">
        <v>470.2</v>
      </c>
      <c r="DV41" s="71">
        <v>447.9</v>
      </c>
      <c r="DW41" s="71">
        <v>433.5</v>
      </c>
      <c r="DX41" s="71">
        <v>411.1</v>
      </c>
      <c r="DY41" s="71">
        <v>713.2</v>
      </c>
      <c r="DZ41" s="71">
        <v>580.20000000000005</v>
      </c>
      <c r="EA41" s="71">
        <v>520.79999999999995</v>
      </c>
      <c r="EB41" s="71">
        <v>485.9</v>
      </c>
      <c r="EC41" s="71">
        <v>455.4</v>
      </c>
      <c r="ED41" s="71">
        <v>426.2</v>
      </c>
      <c r="EE41" s="71">
        <v>367.8</v>
      </c>
      <c r="EF41" s="71">
        <v>845.6</v>
      </c>
      <c r="EG41" s="71">
        <v>667.3</v>
      </c>
      <c r="EH41" s="71">
        <v>568.5</v>
      </c>
      <c r="EI41" s="71">
        <v>517.5</v>
      </c>
      <c r="EJ41" s="71">
        <v>484.7</v>
      </c>
      <c r="EK41" s="71">
        <v>455.2</v>
      </c>
      <c r="EL41" s="71">
        <v>396</v>
      </c>
      <c r="EM41" s="71">
        <v>976.4</v>
      </c>
      <c r="EN41" s="71">
        <v>770.6</v>
      </c>
      <c r="EO41" s="71">
        <v>653.70000000000005</v>
      </c>
      <c r="EP41" s="71">
        <v>583.20000000000005</v>
      </c>
      <c r="EQ41" s="71">
        <v>534.4</v>
      </c>
      <c r="ER41" s="71">
        <v>499.8</v>
      </c>
      <c r="ES41" s="71">
        <v>444.4</v>
      </c>
      <c r="ET41" s="71">
        <v>0.83960000000000001</v>
      </c>
      <c r="EU41" s="71">
        <v>1.0516000000000001</v>
      </c>
      <c r="EV41" s="71">
        <v>1.1520999999999999</v>
      </c>
      <c r="EW41" s="71">
        <v>0.65759999999999996</v>
      </c>
      <c r="EX41" s="71">
        <v>0.85929999999999995</v>
      </c>
      <c r="EY41" s="71">
        <v>0.95469999999999999</v>
      </c>
      <c r="EZ41" s="71">
        <v>639.29999999999995</v>
      </c>
      <c r="FA41" s="71">
        <v>0.93859999999999999</v>
      </c>
      <c r="FB41" s="71">
        <v>0.96440000000000003</v>
      </c>
      <c r="FC41" s="71">
        <v>622.20000000000005</v>
      </c>
      <c r="FD41" s="71" t="s">
        <v>431</v>
      </c>
      <c r="FE41" s="71">
        <v>8.0090000000000003</v>
      </c>
      <c r="FF41" s="71">
        <v>3391</v>
      </c>
      <c r="FG41" s="71">
        <v>18.8</v>
      </c>
      <c r="FH41" s="71">
        <v>28.8</v>
      </c>
      <c r="FI41" s="71">
        <v>21.6</v>
      </c>
      <c r="FJ41" s="71">
        <v>71.400000000000006</v>
      </c>
      <c r="FK41" s="71">
        <v>0</v>
      </c>
      <c r="FL41" s="71">
        <v>714.6</v>
      </c>
      <c r="FM41" s="71">
        <v>570.6</v>
      </c>
      <c r="FN41" s="71">
        <v>520.79999999999995</v>
      </c>
      <c r="FO41" s="71">
        <v>912.4</v>
      </c>
      <c r="FP41" s="71">
        <v>698.2</v>
      </c>
      <c r="FQ41" s="71">
        <v>628.5</v>
      </c>
      <c r="FR41" s="71">
        <v>626.1</v>
      </c>
      <c r="FS41" s="71">
        <v>570.4</v>
      </c>
      <c r="FT41" s="71">
        <v>0.95830000000000004</v>
      </c>
      <c r="FU41" s="71">
        <v>1.0518000000000001</v>
      </c>
      <c r="FV41" s="71"/>
      <c r="FW41" s="71"/>
      <c r="FX41" s="71"/>
      <c r="FY41" s="71"/>
    </row>
    <row r="42" spans="1:181" x14ac:dyDescent="0.3">
      <c r="A42" s="71" t="s">
        <v>273</v>
      </c>
      <c r="B42" s="71">
        <v>230201</v>
      </c>
      <c r="C42" s="71" t="s">
        <v>383</v>
      </c>
      <c r="D42" s="71" t="s">
        <v>40</v>
      </c>
      <c r="E42" s="71" t="s">
        <v>41</v>
      </c>
      <c r="F42" s="71" t="s">
        <v>42</v>
      </c>
      <c r="G42" s="71" t="s">
        <v>310</v>
      </c>
      <c r="H42" s="71" t="s">
        <v>309</v>
      </c>
      <c r="I42" s="71">
        <v>1990</v>
      </c>
      <c r="J42" s="71" t="s">
        <v>279</v>
      </c>
      <c r="K42" s="71"/>
      <c r="L42" s="71"/>
      <c r="M42" s="71"/>
      <c r="N42" s="71" t="s">
        <v>384</v>
      </c>
      <c r="O42" s="71" t="s">
        <v>385</v>
      </c>
      <c r="P42" s="71" t="s">
        <v>289</v>
      </c>
      <c r="Q42" s="71">
        <v>170</v>
      </c>
      <c r="R42" s="71" t="s">
        <v>410</v>
      </c>
      <c r="S42" s="71">
        <v>10.311999999999999</v>
      </c>
      <c r="T42" s="71">
        <v>8.9749999999999996</v>
      </c>
      <c r="U42" s="71">
        <v>1.776</v>
      </c>
      <c r="V42" s="71">
        <v>3.2</v>
      </c>
      <c r="W42" s="71">
        <v>4050</v>
      </c>
      <c r="X42" s="71">
        <v>114.1</v>
      </c>
      <c r="Y42" s="71">
        <v>0.19</v>
      </c>
      <c r="Z42" s="71">
        <v>651.70000000000005</v>
      </c>
      <c r="AA42" s="71">
        <v>0.83630000000000004</v>
      </c>
      <c r="AB42" s="71">
        <v>717.5</v>
      </c>
      <c r="AC42" s="71">
        <v>1.0295000000000001</v>
      </c>
      <c r="AD42" s="71">
        <v>582.79999999999995</v>
      </c>
      <c r="AE42" s="71">
        <v>1052.5</v>
      </c>
      <c r="AF42" s="71">
        <v>847.2</v>
      </c>
      <c r="AG42" s="71">
        <v>742.6</v>
      </c>
      <c r="AH42" s="71">
        <v>687.8</v>
      </c>
      <c r="AI42" s="71">
        <v>655.5</v>
      </c>
      <c r="AJ42" s="71">
        <v>635</v>
      </c>
      <c r="AK42" s="71">
        <v>613.20000000000005</v>
      </c>
      <c r="AL42" s="71">
        <v>0</v>
      </c>
      <c r="AM42" s="71">
        <v>0</v>
      </c>
      <c r="AN42" s="71">
        <v>0</v>
      </c>
      <c r="AO42" s="71">
        <v>0</v>
      </c>
      <c r="AP42" s="71">
        <v>0</v>
      </c>
      <c r="AQ42" s="71">
        <v>0</v>
      </c>
      <c r="AR42" s="71">
        <v>0</v>
      </c>
      <c r="AS42" s="71">
        <v>809.6</v>
      </c>
      <c r="AT42" s="71">
        <v>665.5</v>
      </c>
      <c r="AU42" s="71">
        <v>598</v>
      </c>
      <c r="AV42" s="71">
        <v>563.6</v>
      </c>
      <c r="AW42" s="71">
        <v>543.20000000000005</v>
      </c>
      <c r="AX42" s="71">
        <v>529.1</v>
      </c>
      <c r="AY42" s="71">
        <v>510.6</v>
      </c>
      <c r="AZ42" s="71">
        <v>0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1">
        <v>0</v>
      </c>
      <c r="BG42" s="71">
        <v>1048.9000000000001</v>
      </c>
      <c r="BH42" s="71">
        <v>796.8</v>
      </c>
      <c r="BI42" s="71">
        <v>671.1</v>
      </c>
      <c r="BJ42" s="71">
        <v>601.9</v>
      </c>
      <c r="BK42" s="71">
        <v>563.4</v>
      </c>
      <c r="BL42" s="71">
        <v>532.79999999999995</v>
      </c>
      <c r="BM42" s="71">
        <v>485</v>
      </c>
      <c r="BN42" s="71">
        <v>43.3</v>
      </c>
      <c r="BO42" s="71">
        <v>41.2</v>
      </c>
      <c r="BP42" s="71">
        <v>40.200000000000003</v>
      </c>
      <c r="BQ42" s="71">
        <v>39.9</v>
      </c>
      <c r="BR42" s="71">
        <v>39.6</v>
      </c>
      <c r="BS42" s="71">
        <v>39.9</v>
      </c>
      <c r="BT42" s="71">
        <v>40.799999999999997</v>
      </c>
      <c r="BU42" s="71">
        <v>139.19999999999999</v>
      </c>
      <c r="BV42" s="71">
        <v>148.69999999999999</v>
      </c>
      <c r="BW42" s="71">
        <v>152</v>
      </c>
      <c r="BX42" s="71">
        <v>158.30000000000001</v>
      </c>
      <c r="BY42" s="71">
        <v>171.8</v>
      </c>
      <c r="BZ42" s="71">
        <v>177.2</v>
      </c>
      <c r="CA42" s="71">
        <v>177.2</v>
      </c>
      <c r="CB42" s="71">
        <v>1087.9000000000001</v>
      </c>
      <c r="CC42" s="71">
        <v>895.6</v>
      </c>
      <c r="CD42" s="71">
        <v>811.8</v>
      </c>
      <c r="CE42" s="71">
        <v>782.4</v>
      </c>
      <c r="CF42" s="71">
        <v>769.9</v>
      </c>
      <c r="CG42" s="71">
        <v>765.1</v>
      </c>
      <c r="CH42" s="71">
        <v>773.4</v>
      </c>
      <c r="CI42" s="71">
        <v>714.3</v>
      </c>
      <c r="CJ42" s="71">
        <v>602.5</v>
      </c>
      <c r="CK42" s="71">
        <v>555.70000000000005</v>
      </c>
      <c r="CL42" s="71">
        <v>539.20000000000005</v>
      </c>
      <c r="CM42" s="71">
        <v>531.70000000000005</v>
      </c>
      <c r="CN42" s="71">
        <v>527.9</v>
      </c>
      <c r="CO42" s="71">
        <v>526.79999999999995</v>
      </c>
      <c r="CP42" s="71">
        <v>677.9</v>
      </c>
      <c r="CQ42" s="71">
        <v>578.79999999999995</v>
      </c>
      <c r="CR42" s="71">
        <v>537.5</v>
      </c>
      <c r="CS42" s="71">
        <v>521.29999999999995</v>
      </c>
      <c r="CT42" s="71">
        <v>514.20000000000005</v>
      </c>
      <c r="CU42" s="71">
        <v>510.1</v>
      </c>
      <c r="CV42" s="71">
        <v>507.4</v>
      </c>
      <c r="CW42" s="71">
        <v>653.6</v>
      </c>
      <c r="CX42" s="71">
        <v>563.29999999999995</v>
      </c>
      <c r="CY42" s="71">
        <v>523.79999999999995</v>
      </c>
      <c r="CZ42" s="71">
        <v>504.5</v>
      </c>
      <c r="DA42" s="71">
        <v>493</v>
      </c>
      <c r="DB42" s="71">
        <v>486.4</v>
      </c>
      <c r="DC42" s="71">
        <v>479.3</v>
      </c>
      <c r="DD42" s="71">
        <v>657.4</v>
      </c>
      <c r="DE42" s="71">
        <v>557.20000000000005</v>
      </c>
      <c r="DF42" s="71">
        <v>522.70000000000005</v>
      </c>
      <c r="DG42" s="71">
        <v>498.7</v>
      </c>
      <c r="DH42" s="71">
        <v>481.6</v>
      </c>
      <c r="DI42" s="71">
        <v>468.7</v>
      </c>
      <c r="DJ42" s="71">
        <v>452.9</v>
      </c>
      <c r="DK42" s="71">
        <v>645.4</v>
      </c>
      <c r="DL42" s="71">
        <v>543.1</v>
      </c>
      <c r="DM42" s="71">
        <v>502.4</v>
      </c>
      <c r="DN42" s="71">
        <v>479</v>
      </c>
      <c r="DO42" s="71">
        <v>465.2</v>
      </c>
      <c r="DP42" s="71">
        <v>453.8</v>
      </c>
      <c r="DQ42" s="71">
        <v>435.7</v>
      </c>
      <c r="DR42" s="71">
        <v>662</v>
      </c>
      <c r="DS42" s="71">
        <v>551.79999999999995</v>
      </c>
      <c r="DT42" s="71">
        <v>504.9</v>
      </c>
      <c r="DU42" s="71">
        <v>476.2</v>
      </c>
      <c r="DV42" s="71">
        <v>453.6</v>
      </c>
      <c r="DW42" s="71">
        <v>437</v>
      </c>
      <c r="DX42" s="71">
        <v>414.6</v>
      </c>
      <c r="DY42" s="71">
        <v>733.8</v>
      </c>
      <c r="DZ42" s="71">
        <v>595.6</v>
      </c>
      <c r="EA42" s="71">
        <v>528.4</v>
      </c>
      <c r="EB42" s="71">
        <v>492.4</v>
      </c>
      <c r="EC42" s="71">
        <v>464.2</v>
      </c>
      <c r="ED42" s="71">
        <v>438.8</v>
      </c>
      <c r="EE42" s="71">
        <v>388.4</v>
      </c>
      <c r="EF42" s="71">
        <v>880.8</v>
      </c>
      <c r="EG42" s="71">
        <v>691.8</v>
      </c>
      <c r="EH42" s="71">
        <v>584</v>
      </c>
      <c r="EI42" s="71">
        <v>524.29999999999995</v>
      </c>
      <c r="EJ42" s="71">
        <v>491.4</v>
      </c>
      <c r="EK42" s="71">
        <v>464.1</v>
      </c>
      <c r="EL42" s="71">
        <v>413.6</v>
      </c>
      <c r="EM42" s="71">
        <v>1017</v>
      </c>
      <c r="EN42" s="71">
        <v>798.9</v>
      </c>
      <c r="EO42" s="71">
        <v>673.3</v>
      </c>
      <c r="EP42" s="71">
        <v>593.29999999999995</v>
      </c>
      <c r="EQ42" s="71">
        <v>541.1</v>
      </c>
      <c r="ER42" s="71">
        <v>504.9</v>
      </c>
      <c r="ES42" s="71">
        <v>453</v>
      </c>
      <c r="ET42" s="71">
        <v>0.8135</v>
      </c>
      <c r="EU42" s="71">
        <v>1.0373000000000001</v>
      </c>
      <c r="EV42" s="71">
        <v>1.1413</v>
      </c>
      <c r="EW42" s="71">
        <v>0.63170000000000004</v>
      </c>
      <c r="EX42" s="71">
        <v>0.84350000000000003</v>
      </c>
      <c r="EY42" s="71">
        <v>0.94950000000000001</v>
      </c>
      <c r="EZ42" s="71">
        <v>651.70000000000005</v>
      </c>
      <c r="FA42" s="71">
        <v>0.92069999999999996</v>
      </c>
      <c r="FB42" s="71">
        <v>0.94740000000000002</v>
      </c>
      <c r="FC42" s="71">
        <v>633.29999999999995</v>
      </c>
      <c r="FD42" s="71" t="s">
        <v>411</v>
      </c>
      <c r="FE42" s="71">
        <v>8.1300000000000008</v>
      </c>
      <c r="FF42" s="71">
        <v>4287</v>
      </c>
      <c r="FG42" s="71">
        <v>22.2</v>
      </c>
      <c r="FH42" s="71">
        <v>34.4</v>
      </c>
      <c r="FI42" s="71">
        <v>21.3</v>
      </c>
      <c r="FJ42" s="71">
        <v>73.8</v>
      </c>
      <c r="FK42" s="71">
        <v>0</v>
      </c>
      <c r="FL42" s="71">
        <v>737.6</v>
      </c>
      <c r="FM42" s="71">
        <v>578.4</v>
      </c>
      <c r="FN42" s="71">
        <v>525.70000000000005</v>
      </c>
      <c r="FO42" s="71">
        <v>949.8</v>
      </c>
      <c r="FP42" s="71">
        <v>711.3</v>
      </c>
      <c r="FQ42" s="71">
        <v>631.9</v>
      </c>
      <c r="FR42" s="71">
        <v>635.9</v>
      </c>
      <c r="FS42" s="71">
        <v>581.4</v>
      </c>
      <c r="FT42" s="71">
        <v>0.94350000000000001</v>
      </c>
      <c r="FU42" s="71">
        <v>1.032</v>
      </c>
      <c r="FV42" s="71"/>
      <c r="FW42" s="71"/>
      <c r="FX42" s="71"/>
      <c r="FY42" s="71"/>
    </row>
    <row r="43" spans="1:181" x14ac:dyDescent="0.3">
      <c r="A43" s="71" t="s">
        <v>273</v>
      </c>
      <c r="B43" s="71">
        <v>230020</v>
      </c>
      <c r="C43" s="71" t="s">
        <v>375</v>
      </c>
      <c r="D43" s="71" t="s">
        <v>376</v>
      </c>
      <c r="E43" s="71" t="s">
        <v>377</v>
      </c>
      <c r="F43" s="71" t="s">
        <v>19</v>
      </c>
      <c r="G43" s="71" t="s">
        <v>378</v>
      </c>
      <c r="H43" s="71" t="s">
        <v>292</v>
      </c>
      <c r="I43" s="71">
        <v>2005</v>
      </c>
      <c r="J43" s="71" t="s">
        <v>284</v>
      </c>
      <c r="K43" s="71"/>
      <c r="L43" s="71"/>
      <c r="M43" s="71"/>
      <c r="N43" s="71" t="s">
        <v>384</v>
      </c>
      <c r="O43" s="71" t="s">
        <v>385</v>
      </c>
      <c r="P43" s="71" t="s">
        <v>289</v>
      </c>
      <c r="Q43" s="71">
        <v>170</v>
      </c>
      <c r="R43" s="71" t="s">
        <v>390</v>
      </c>
      <c r="S43" s="71">
        <v>10.962</v>
      </c>
      <c r="T43" s="71">
        <v>9.3160000000000007</v>
      </c>
      <c r="U43" s="71">
        <v>2.1840000000000002</v>
      </c>
      <c r="V43" s="71">
        <v>2.71</v>
      </c>
      <c r="W43" s="71">
        <v>4142</v>
      </c>
      <c r="X43" s="71">
        <v>148.1</v>
      </c>
      <c r="Y43" s="71">
        <v>0</v>
      </c>
      <c r="Z43" s="71">
        <v>591.1</v>
      </c>
      <c r="AA43" s="71">
        <v>0.91600000000000004</v>
      </c>
      <c r="AB43" s="71">
        <v>655</v>
      </c>
      <c r="AC43" s="71">
        <v>1.1236999999999999</v>
      </c>
      <c r="AD43" s="71">
        <v>533.9</v>
      </c>
      <c r="AE43" s="71">
        <v>908.4</v>
      </c>
      <c r="AF43" s="71">
        <v>750.2</v>
      </c>
      <c r="AG43" s="71">
        <v>676.5</v>
      </c>
      <c r="AH43" s="71">
        <v>635</v>
      </c>
      <c r="AI43" s="71">
        <v>608.4</v>
      </c>
      <c r="AJ43" s="71">
        <v>589.6</v>
      </c>
      <c r="AK43" s="71">
        <v>562.4</v>
      </c>
      <c r="AL43" s="71">
        <v>0</v>
      </c>
      <c r="AM43" s="71">
        <v>0</v>
      </c>
      <c r="AN43" s="71">
        <v>0</v>
      </c>
      <c r="AO43" s="71">
        <v>0</v>
      </c>
      <c r="AP43" s="71">
        <v>0</v>
      </c>
      <c r="AQ43" s="71">
        <v>0</v>
      </c>
      <c r="AR43" s="71">
        <v>0</v>
      </c>
      <c r="AS43" s="71">
        <v>705.3</v>
      </c>
      <c r="AT43" s="71">
        <v>594.4</v>
      </c>
      <c r="AU43" s="71">
        <v>547.70000000000005</v>
      </c>
      <c r="AV43" s="71">
        <v>521.5</v>
      </c>
      <c r="AW43" s="71">
        <v>503.8</v>
      </c>
      <c r="AX43" s="71">
        <v>489.9</v>
      </c>
      <c r="AY43" s="71">
        <v>469.9</v>
      </c>
      <c r="AZ43" s="71">
        <v>0</v>
      </c>
      <c r="BA43" s="71">
        <v>0</v>
      </c>
      <c r="BB43" s="71">
        <v>0</v>
      </c>
      <c r="BC43" s="71">
        <v>0</v>
      </c>
      <c r="BD43" s="71">
        <v>0</v>
      </c>
      <c r="BE43" s="71">
        <v>0</v>
      </c>
      <c r="BF43" s="71">
        <v>0</v>
      </c>
      <c r="BG43" s="71">
        <v>907.2</v>
      </c>
      <c r="BH43" s="71">
        <v>707.4</v>
      </c>
      <c r="BI43" s="71">
        <v>612.4</v>
      </c>
      <c r="BJ43" s="71">
        <v>556.29999999999995</v>
      </c>
      <c r="BK43" s="71">
        <v>522.9</v>
      </c>
      <c r="BL43" s="71">
        <v>495.1</v>
      </c>
      <c r="BM43" s="71">
        <v>449.1</v>
      </c>
      <c r="BN43" s="71">
        <v>42</v>
      </c>
      <c r="BO43" s="71">
        <v>39.6</v>
      </c>
      <c r="BP43" s="71">
        <v>38.799999999999997</v>
      </c>
      <c r="BQ43" s="71">
        <v>38.4</v>
      </c>
      <c r="BR43" s="71">
        <v>39</v>
      </c>
      <c r="BS43" s="71">
        <v>39</v>
      </c>
      <c r="BT43" s="71">
        <v>39.9</v>
      </c>
      <c r="BU43" s="71">
        <v>143</v>
      </c>
      <c r="BV43" s="71">
        <v>146.9</v>
      </c>
      <c r="BW43" s="71">
        <v>152.30000000000001</v>
      </c>
      <c r="BX43" s="71">
        <v>157.4</v>
      </c>
      <c r="BY43" s="71">
        <v>166.4</v>
      </c>
      <c r="BZ43" s="71">
        <v>171.8</v>
      </c>
      <c r="CA43" s="71">
        <v>149.6</v>
      </c>
      <c r="CB43" s="71">
        <v>920.1</v>
      </c>
      <c r="CC43" s="71">
        <v>784.8</v>
      </c>
      <c r="CD43" s="71">
        <v>742.5</v>
      </c>
      <c r="CE43" s="71">
        <v>723.2</v>
      </c>
      <c r="CF43" s="71">
        <v>713.8</v>
      </c>
      <c r="CG43" s="71">
        <v>710.9</v>
      </c>
      <c r="CH43" s="71">
        <v>717.9</v>
      </c>
      <c r="CI43" s="71">
        <v>611.5</v>
      </c>
      <c r="CJ43" s="71">
        <v>535.5</v>
      </c>
      <c r="CK43" s="71">
        <v>513.79999999999995</v>
      </c>
      <c r="CL43" s="71">
        <v>503.8</v>
      </c>
      <c r="CM43" s="71">
        <v>498.3</v>
      </c>
      <c r="CN43" s="71">
        <v>495.6</v>
      </c>
      <c r="CO43" s="71">
        <v>498.4</v>
      </c>
      <c r="CP43" s="71">
        <v>584.6</v>
      </c>
      <c r="CQ43" s="71">
        <v>515.9</v>
      </c>
      <c r="CR43" s="71">
        <v>496.6</v>
      </c>
      <c r="CS43" s="71">
        <v>487.5</v>
      </c>
      <c r="CT43" s="71">
        <v>482.2</v>
      </c>
      <c r="CU43" s="71">
        <v>478.9</v>
      </c>
      <c r="CV43" s="71">
        <v>478.1</v>
      </c>
      <c r="CW43" s="71">
        <v>569.79999999999995</v>
      </c>
      <c r="CX43" s="71">
        <v>503.2</v>
      </c>
      <c r="CY43" s="71">
        <v>479.1</v>
      </c>
      <c r="CZ43" s="71">
        <v>468</v>
      </c>
      <c r="DA43" s="71">
        <v>460.7</v>
      </c>
      <c r="DB43" s="71">
        <v>455.9</v>
      </c>
      <c r="DC43" s="71">
        <v>450.9</v>
      </c>
      <c r="DD43" s="71">
        <v>583.29999999999995</v>
      </c>
      <c r="DE43" s="71">
        <v>508.2</v>
      </c>
      <c r="DF43" s="71">
        <v>475.1</v>
      </c>
      <c r="DG43" s="71">
        <v>455.6</v>
      </c>
      <c r="DH43" s="71">
        <v>442.8</v>
      </c>
      <c r="DI43" s="71">
        <v>434.6</v>
      </c>
      <c r="DJ43" s="71">
        <v>424.8</v>
      </c>
      <c r="DK43" s="71">
        <v>581.5</v>
      </c>
      <c r="DL43" s="71">
        <v>499.1</v>
      </c>
      <c r="DM43" s="71">
        <v>473.1</v>
      </c>
      <c r="DN43" s="71">
        <v>456.6</v>
      </c>
      <c r="DO43" s="71">
        <v>442.8</v>
      </c>
      <c r="DP43" s="71">
        <v>426.7</v>
      </c>
      <c r="DQ43" s="71">
        <v>396.6</v>
      </c>
      <c r="DR43" s="71">
        <v>595.4</v>
      </c>
      <c r="DS43" s="71">
        <v>502.2</v>
      </c>
      <c r="DT43" s="71">
        <v>464</v>
      </c>
      <c r="DU43" s="71">
        <v>442.9</v>
      </c>
      <c r="DV43" s="71">
        <v>426.7</v>
      </c>
      <c r="DW43" s="71">
        <v>412.5</v>
      </c>
      <c r="DX43" s="71">
        <v>387.8</v>
      </c>
      <c r="DY43" s="71">
        <v>656.6</v>
      </c>
      <c r="DZ43" s="71">
        <v>536.70000000000005</v>
      </c>
      <c r="EA43" s="71">
        <v>481.8</v>
      </c>
      <c r="EB43" s="71">
        <v>446.8</v>
      </c>
      <c r="EC43" s="71">
        <v>415.5</v>
      </c>
      <c r="ED43" s="71">
        <v>385.5</v>
      </c>
      <c r="EE43" s="71">
        <v>347.7</v>
      </c>
      <c r="EF43" s="71">
        <v>776.5</v>
      </c>
      <c r="EG43" s="71">
        <v>619.70000000000005</v>
      </c>
      <c r="EH43" s="71">
        <v>529.79999999999995</v>
      </c>
      <c r="EI43" s="71">
        <v>481.7</v>
      </c>
      <c r="EJ43" s="71">
        <v>448</v>
      </c>
      <c r="EK43" s="71">
        <v>417.2</v>
      </c>
      <c r="EL43" s="71">
        <v>352.3</v>
      </c>
      <c r="EM43" s="71">
        <v>896.6</v>
      </c>
      <c r="EN43" s="71">
        <v>715.6</v>
      </c>
      <c r="EO43" s="71">
        <v>610.5</v>
      </c>
      <c r="EP43" s="71">
        <v>546.70000000000005</v>
      </c>
      <c r="EQ43" s="71">
        <v>503.1</v>
      </c>
      <c r="ER43" s="71">
        <v>468.4</v>
      </c>
      <c r="ES43" s="71">
        <v>406.8</v>
      </c>
      <c r="ET43" s="71">
        <v>0.92320000000000002</v>
      </c>
      <c r="EU43" s="71">
        <v>1.1281000000000001</v>
      </c>
      <c r="EV43" s="71">
        <v>1.2349000000000001</v>
      </c>
      <c r="EW43" s="71">
        <v>0.72350000000000003</v>
      </c>
      <c r="EX43" s="71">
        <v>0.92059999999999997</v>
      </c>
      <c r="EY43" s="71">
        <v>1.0271999999999999</v>
      </c>
      <c r="EZ43" s="71">
        <v>591.1</v>
      </c>
      <c r="FA43" s="71">
        <v>1.0149999999999999</v>
      </c>
      <c r="FB43" s="71">
        <v>1.0366</v>
      </c>
      <c r="FC43" s="71">
        <v>578.79999999999995</v>
      </c>
      <c r="FD43" s="71" t="s">
        <v>391</v>
      </c>
      <c r="FE43" s="71">
        <v>8.9209999999999994</v>
      </c>
      <c r="FF43" s="71">
        <v>4391</v>
      </c>
      <c r="FG43" s="71">
        <v>23.3</v>
      </c>
      <c r="FH43" s="71">
        <v>45</v>
      </c>
      <c r="FI43" s="71">
        <v>29.9</v>
      </c>
      <c r="FJ43" s="71">
        <v>107.3</v>
      </c>
      <c r="FK43" s="71">
        <v>0</v>
      </c>
      <c r="FL43" s="71">
        <v>649.9</v>
      </c>
      <c r="FM43" s="71">
        <v>531.9</v>
      </c>
      <c r="FN43" s="71">
        <v>485.9</v>
      </c>
      <c r="FO43" s="71">
        <v>829.3</v>
      </c>
      <c r="FP43" s="71">
        <v>651.70000000000005</v>
      </c>
      <c r="FQ43" s="71">
        <v>584.1</v>
      </c>
      <c r="FR43" s="71">
        <v>580.29999999999995</v>
      </c>
      <c r="FS43" s="71">
        <v>528.20000000000005</v>
      </c>
      <c r="FT43" s="71">
        <v>1.0339</v>
      </c>
      <c r="FU43" s="71">
        <v>1.1359999999999999</v>
      </c>
      <c r="FV43" s="71"/>
      <c r="FW43" s="71"/>
      <c r="FX43" s="71"/>
      <c r="FY43" s="71"/>
    </row>
    <row r="44" spans="1:181" x14ac:dyDescent="0.3">
      <c r="A44" s="71" t="s">
        <v>273</v>
      </c>
      <c r="B44" s="71">
        <v>230180</v>
      </c>
      <c r="C44" s="71" t="s">
        <v>305</v>
      </c>
      <c r="D44" s="71" t="s">
        <v>75</v>
      </c>
      <c r="E44" s="71" t="s">
        <v>76</v>
      </c>
      <c r="F44" s="71" t="s">
        <v>77</v>
      </c>
      <c r="G44" s="71" t="s">
        <v>278</v>
      </c>
      <c r="H44" s="71" t="s">
        <v>278</v>
      </c>
      <c r="I44" s="71">
        <v>1990</v>
      </c>
      <c r="J44" s="71" t="s">
        <v>296</v>
      </c>
      <c r="K44" s="71"/>
      <c r="L44" s="71"/>
      <c r="M44" s="71"/>
      <c r="N44" s="71" t="s">
        <v>384</v>
      </c>
      <c r="O44" s="71" t="s">
        <v>385</v>
      </c>
      <c r="P44" s="71" t="s">
        <v>289</v>
      </c>
      <c r="Q44" s="71">
        <v>170</v>
      </c>
      <c r="R44" s="71" t="s">
        <v>406</v>
      </c>
      <c r="S44" s="71">
        <v>9.49</v>
      </c>
      <c r="T44" s="71">
        <v>7.7480000000000002</v>
      </c>
      <c r="U44" s="71">
        <v>1.839</v>
      </c>
      <c r="V44" s="71">
        <v>3.2</v>
      </c>
      <c r="W44" s="71">
        <v>3142</v>
      </c>
      <c r="X44" s="71">
        <v>119.4</v>
      </c>
      <c r="Y44" s="71">
        <v>0</v>
      </c>
      <c r="Z44" s="71">
        <v>657.5</v>
      </c>
      <c r="AA44" s="71">
        <v>0.82830000000000004</v>
      </c>
      <c r="AB44" s="71">
        <v>724.4</v>
      </c>
      <c r="AC44" s="71">
        <v>1.0081</v>
      </c>
      <c r="AD44" s="71">
        <v>595.20000000000005</v>
      </c>
      <c r="AE44" s="71">
        <v>1003.6</v>
      </c>
      <c r="AF44" s="71">
        <v>833.8</v>
      </c>
      <c r="AG44" s="71">
        <v>749.1</v>
      </c>
      <c r="AH44" s="71">
        <v>700.8</v>
      </c>
      <c r="AI44" s="71">
        <v>670.1</v>
      </c>
      <c r="AJ44" s="71">
        <v>651.5</v>
      </c>
      <c r="AK44" s="71">
        <v>632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0</v>
      </c>
      <c r="AR44" s="71">
        <v>0</v>
      </c>
      <c r="AS44" s="71">
        <v>777.1</v>
      </c>
      <c r="AT44" s="71">
        <v>662.8</v>
      </c>
      <c r="AU44" s="71">
        <v>610</v>
      </c>
      <c r="AV44" s="71">
        <v>580.6</v>
      </c>
      <c r="AW44" s="71">
        <v>562</v>
      </c>
      <c r="AX44" s="71">
        <v>548.79999999999995</v>
      </c>
      <c r="AY44" s="71">
        <v>531.5</v>
      </c>
      <c r="AZ44" s="71">
        <v>0</v>
      </c>
      <c r="BA44" s="71">
        <v>0</v>
      </c>
      <c r="BB44" s="71">
        <v>0</v>
      </c>
      <c r="BC44" s="71">
        <v>0</v>
      </c>
      <c r="BD44" s="71">
        <v>0</v>
      </c>
      <c r="BE44" s="71">
        <v>0</v>
      </c>
      <c r="BF44" s="71">
        <v>0</v>
      </c>
      <c r="BG44" s="71">
        <v>1005.6</v>
      </c>
      <c r="BH44" s="71">
        <v>787.5</v>
      </c>
      <c r="BI44" s="71">
        <v>680.8</v>
      </c>
      <c r="BJ44" s="71">
        <v>618.6</v>
      </c>
      <c r="BK44" s="71">
        <v>582.5</v>
      </c>
      <c r="BL44" s="71">
        <v>553</v>
      </c>
      <c r="BM44" s="71">
        <v>506.6</v>
      </c>
      <c r="BN44" s="71">
        <v>41.4</v>
      </c>
      <c r="BO44" s="71">
        <v>39.6</v>
      </c>
      <c r="BP44" s="71">
        <v>38.799999999999997</v>
      </c>
      <c r="BQ44" s="71">
        <v>38.4</v>
      </c>
      <c r="BR44" s="71">
        <v>38.799999999999997</v>
      </c>
      <c r="BS44" s="71">
        <v>39</v>
      </c>
      <c r="BT44" s="71">
        <v>40.299999999999997</v>
      </c>
      <c r="BU44" s="71">
        <v>144.80000000000001</v>
      </c>
      <c r="BV44" s="71">
        <v>150.19999999999999</v>
      </c>
      <c r="BW44" s="71">
        <v>154.69999999999999</v>
      </c>
      <c r="BX44" s="71">
        <v>162.80000000000001</v>
      </c>
      <c r="BY44" s="71">
        <v>177.2</v>
      </c>
      <c r="BZ44" s="71">
        <v>179</v>
      </c>
      <c r="CA44" s="71">
        <v>179</v>
      </c>
      <c r="CB44" s="71">
        <v>983.3</v>
      </c>
      <c r="CC44" s="71">
        <v>855.2</v>
      </c>
      <c r="CD44" s="71">
        <v>809.1</v>
      </c>
      <c r="CE44" s="71">
        <v>790.3</v>
      </c>
      <c r="CF44" s="71">
        <v>781.7</v>
      </c>
      <c r="CG44" s="71">
        <v>777.8</v>
      </c>
      <c r="CH44" s="71">
        <v>789</v>
      </c>
      <c r="CI44" s="71">
        <v>660</v>
      </c>
      <c r="CJ44" s="71">
        <v>590.20000000000005</v>
      </c>
      <c r="CK44" s="71">
        <v>566.1</v>
      </c>
      <c r="CL44" s="71">
        <v>556</v>
      </c>
      <c r="CM44" s="71">
        <v>550.5</v>
      </c>
      <c r="CN44" s="71">
        <v>547.29999999999995</v>
      </c>
      <c r="CO44" s="71">
        <v>546.6</v>
      </c>
      <c r="CP44" s="71">
        <v>633.1</v>
      </c>
      <c r="CQ44" s="71">
        <v>573</v>
      </c>
      <c r="CR44" s="71">
        <v>550.5</v>
      </c>
      <c r="CS44" s="71">
        <v>540.70000000000005</v>
      </c>
      <c r="CT44" s="71">
        <v>534.79999999999995</v>
      </c>
      <c r="CU44" s="71">
        <v>531.1</v>
      </c>
      <c r="CV44" s="71">
        <v>528.1</v>
      </c>
      <c r="CW44" s="71">
        <v>616.5</v>
      </c>
      <c r="CX44" s="71">
        <v>560.79999999999995</v>
      </c>
      <c r="CY44" s="71">
        <v>536.6</v>
      </c>
      <c r="CZ44" s="71">
        <v>522.6</v>
      </c>
      <c r="DA44" s="71">
        <v>514.1</v>
      </c>
      <c r="DB44" s="71">
        <v>507.9</v>
      </c>
      <c r="DC44" s="71">
        <v>501.2</v>
      </c>
      <c r="DD44" s="71">
        <v>624.20000000000005</v>
      </c>
      <c r="DE44" s="71">
        <v>561.20000000000005</v>
      </c>
      <c r="DF44" s="71">
        <v>532.29999999999995</v>
      </c>
      <c r="DG44" s="71">
        <v>513.5</v>
      </c>
      <c r="DH44" s="71">
        <v>499.5</v>
      </c>
      <c r="DI44" s="71">
        <v>489</v>
      </c>
      <c r="DJ44" s="71">
        <v>476</v>
      </c>
      <c r="DK44" s="71">
        <v>653.9</v>
      </c>
      <c r="DL44" s="71">
        <v>564</v>
      </c>
      <c r="DM44" s="71">
        <v>526.79999999999995</v>
      </c>
      <c r="DN44" s="71">
        <v>502.8</v>
      </c>
      <c r="DO44" s="71">
        <v>486.8</v>
      </c>
      <c r="DP44" s="71">
        <v>475.8</v>
      </c>
      <c r="DQ44" s="71">
        <v>458.3</v>
      </c>
      <c r="DR44" s="71">
        <v>672.7</v>
      </c>
      <c r="DS44" s="71">
        <v>572.5</v>
      </c>
      <c r="DT44" s="71">
        <v>530</v>
      </c>
      <c r="DU44" s="71">
        <v>502.1</v>
      </c>
      <c r="DV44" s="71">
        <v>479.6</v>
      </c>
      <c r="DW44" s="71">
        <v>460.3</v>
      </c>
      <c r="DX44" s="71">
        <v>436.3</v>
      </c>
      <c r="DY44" s="71">
        <v>746.1</v>
      </c>
      <c r="DZ44" s="71">
        <v>613.20000000000005</v>
      </c>
      <c r="EA44" s="71">
        <v>551.5</v>
      </c>
      <c r="EB44" s="71">
        <v>517.5</v>
      </c>
      <c r="EC44" s="71">
        <v>490.3</v>
      </c>
      <c r="ED44" s="71">
        <v>465.7</v>
      </c>
      <c r="EE44" s="71">
        <v>416</v>
      </c>
      <c r="EF44" s="71">
        <v>886.7</v>
      </c>
      <c r="EG44" s="71">
        <v>703.7</v>
      </c>
      <c r="EH44" s="71">
        <v>600.70000000000005</v>
      </c>
      <c r="EI44" s="71">
        <v>547.20000000000005</v>
      </c>
      <c r="EJ44" s="71">
        <v>515.6</v>
      </c>
      <c r="EK44" s="71">
        <v>488.9</v>
      </c>
      <c r="EL44" s="71">
        <v>439.1</v>
      </c>
      <c r="EM44" s="71">
        <v>1023.8</v>
      </c>
      <c r="EN44" s="71">
        <v>812.3</v>
      </c>
      <c r="EO44" s="71">
        <v>689.2</v>
      </c>
      <c r="EP44" s="71">
        <v>611.20000000000005</v>
      </c>
      <c r="EQ44" s="71">
        <v>558.6</v>
      </c>
      <c r="ER44" s="71">
        <v>525.1</v>
      </c>
      <c r="ES44" s="71">
        <v>474.9</v>
      </c>
      <c r="ET44" s="71">
        <v>0.83340000000000003</v>
      </c>
      <c r="EU44" s="71">
        <v>1.0125</v>
      </c>
      <c r="EV44" s="71">
        <v>1.0996999999999999</v>
      </c>
      <c r="EW44" s="71">
        <v>0.65310000000000001</v>
      </c>
      <c r="EX44" s="71">
        <v>0.83299999999999996</v>
      </c>
      <c r="EY44" s="71">
        <v>0.92479999999999996</v>
      </c>
      <c r="EZ44" s="71">
        <v>657.5</v>
      </c>
      <c r="FA44" s="71">
        <v>0.91259999999999997</v>
      </c>
      <c r="FB44" s="71">
        <v>0.93100000000000005</v>
      </c>
      <c r="FC44" s="71">
        <v>644.5</v>
      </c>
      <c r="FD44" s="71" t="s">
        <v>407</v>
      </c>
      <c r="FE44" s="71">
        <v>7.444</v>
      </c>
      <c r="FF44" s="71">
        <v>3380</v>
      </c>
      <c r="FG44" s="71">
        <v>17.399999999999999</v>
      </c>
      <c r="FH44" s="71">
        <v>32.700000000000003</v>
      </c>
      <c r="FI44" s="71">
        <v>28.9</v>
      </c>
      <c r="FJ44" s="71">
        <v>59.8</v>
      </c>
      <c r="FK44" s="71">
        <v>0</v>
      </c>
      <c r="FL44" s="71">
        <v>719.9</v>
      </c>
      <c r="FM44" s="71">
        <v>592.6</v>
      </c>
      <c r="FN44" s="71">
        <v>545.6</v>
      </c>
      <c r="FO44" s="71">
        <v>918.7</v>
      </c>
      <c r="FP44" s="71">
        <v>720.3</v>
      </c>
      <c r="FQ44" s="71">
        <v>648.79999999999995</v>
      </c>
      <c r="FR44" s="71">
        <v>642.6</v>
      </c>
      <c r="FS44" s="71">
        <v>596.6</v>
      </c>
      <c r="FT44" s="71">
        <v>0.93359999999999999</v>
      </c>
      <c r="FU44" s="71">
        <v>1.0057</v>
      </c>
      <c r="FV44" s="71"/>
      <c r="FW44" s="71"/>
      <c r="FX44" s="71"/>
      <c r="FY44" s="71"/>
    </row>
    <row r="45" spans="1:181" s="71" customFormat="1" x14ac:dyDescent="0.3">
      <c r="A45" s="71" t="s">
        <v>273</v>
      </c>
      <c r="B45" s="71">
        <v>230170</v>
      </c>
      <c r="C45" s="71" t="s">
        <v>300</v>
      </c>
      <c r="D45" s="71" t="s">
        <v>301</v>
      </c>
      <c r="E45" s="71" t="s">
        <v>29</v>
      </c>
      <c r="F45" s="71" t="s">
        <v>30</v>
      </c>
      <c r="G45" s="71" t="s">
        <v>302</v>
      </c>
      <c r="H45" s="71" t="s">
        <v>303</v>
      </c>
      <c r="I45" s="71">
        <v>1988</v>
      </c>
      <c r="J45" s="71" t="s">
        <v>296</v>
      </c>
      <c r="N45" s="71" t="s">
        <v>384</v>
      </c>
      <c r="O45" s="71" t="s">
        <v>385</v>
      </c>
      <c r="P45" s="71" t="s">
        <v>304</v>
      </c>
      <c r="Q45" s="71">
        <v>170</v>
      </c>
      <c r="R45" s="71" t="s">
        <v>404</v>
      </c>
      <c r="S45" s="71">
        <v>8.4670000000000005</v>
      </c>
      <c r="T45" s="71">
        <v>7.3479999999999999</v>
      </c>
      <c r="U45" s="71">
        <v>1.6439999999999999</v>
      </c>
      <c r="V45" s="71">
        <v>2.9</v>
      </c>
      <c r="W45" s="71">
        <v>1977</v>
      </c>
      <c r="X45" s="71">
        <v>108.4</v>
      </c>
      <c r="Y45" s="71">
        <v>0.02</v>
      </c>
      <c r="Z45" s="71">
        <v>682.5</v>
      </c>
      <c r="AA45" s="71">
        <v>0.79630000000000001</v>
      </c>
      <c r="AB45" s="71">
        <v>753.5</v>
      </c>
      <c r="AC45" s="71">
        <v>0.97629999999999995</v>
      </c>
      <c r="AD45" s="71">
        <v>614.5</v>
      </c>
      <c r="AE45" s="71">
        <v>1069.0999999999999</v>
      </c>
      <c r="AF45" s="71">
        <v>873.5</v>
      </c>
      <c r="AG45" s="71">
        <v>777.7</v>
      </c>
      <c r="AH45" s="71">
        <v>725.1</v>
      </c>
      <c r="AI45" s="71">
        <v>695.1</v>
      </c>
      <c r="AJ45" s="71">
        <v>676.7</v>
      </c>
      <c r="AK45" s="71">
        <v>657.8</v>
      </c>
      <c r="AL45" s="71">
        <v>0</v>
      </c>
      <c r="AM45" s="71">
        <v>0</v>
      </c>
      <c r="AN45" s="71">
        <v>0</v>
      </c>
      <c r="AO45" s="71">
        <v>0</v>
      </c>
      <c r="AP45" s="71">
        <v>0</v>
      </c>
      <c r="AQ45" s="71">
        <v>0</v>
      </c>
      <c r="AR45" s="71">
        <v>0</v>
      </c>
      <c r="AS45" s="71">
        <v>824</v>
      </c>
      <c r="AT45" s="71">
        <v>691.6</v>
      </c>
      <c r="AU45" s="71">
        <v>630.5</v>
      </c>
      <c r="AV45" s="71">
        <v>597.29999999999995</v>
      </c>
      <c r="AW45" s="71">
        <v>577.20000000000005</v>
      </c>
      <c r="AX45" s="71">
        <v>562.70000000000005</v>
      </c>
      <c r="AY45" s="71">
        <v>543.79999999999995</v>
      </c>
      <c r="AZ45" s="71">
        <v>0</v>
      </c>
      <c r="BA45" s="71">
        <v>0</v>
      </c>
      <c r="BB45" s="71">
        <v>0</v>
      </c>
      <c r="BC45" s="71">
        <v>0</v>
      </c>
      <c r="BD45" s="71">
        <v>0</v>
      </c>
      <c r="BE45" s="71">
        <v>0</v>
      </c>
      <c r="BF45" s="71">
        <v>0</v>
      </c>
      <c r="BG45" s="71">
        <v>1070</v>
      </c>
      <c r="BH45" s="71">
        <v>824.2</v>
      </c>
      <c r="BI45" s="71">
        <v>705.3</v>
      </c>
      <c r="BJ45" s="71">
        <v>637.29999999999995</v>
      </c>
      <c r="BK45" s="71">
        <v>598.79999999999995</v>
      </c>
      <c r="BL45" s="71">
        <v>566.29999999999995</v>
      </c>
      <c r="BM45" s="71">
        <v>514.4</v>
      </c>
      <c r="BN45" s="71">
        <v>41.8</v>
      </c>
      <c r="BO45" s="71">
        <v>40</v>
      </c>
      <c r="BP45" s="71">
        <v>39</v>
      </c>
      <c r="BQ45" s="71">
        <v>38.799999999999997</v>
      </c>
      <c r="BR45" s="71">
        <v>39.1</v>
      </c>
      <c r="BS45" s="71">
        <v>39.4</v>
      </c>
      <c r="BT45" s="71">
        <v>41.1</v>
      </c>
      <c r="BU45" s="71">
        <v>145.1</v>
      </c>
      <c r="BV45" s="71">
        <v>150.5</v>
      </c>
      <c r="BW45" s="71">
        <v>152.80000000000001</v>
      </c>
      <c r="BX45" s="71">
        <v>161</v>
      </c>
      <c r="BY45" s="71">
        <v>175.4</v>
      </c>
      <c r="BZ45" s="71">
        <v>177.2</v>
      </c>
      <c r="CA45" s="71">
        <v>176.6</v>
      </c>
      <c r="CB45" s="71">
        <v>1059.9000000000001</v>
      </c>
      <c r="CC45" s="71">
        <v>900.8</v>
      </c>
      <c r="CD45" s="71">
        <v>841.9</v>
      </c>
      <c r="CE45" s="71">
        <v>823.7</v>
      </c>
      <c r="CF45" s="71">
        <v>818.5</v>
      </c>
      <c r="CG45" s="71">
        <v>818.7</v>
      </c>
      <c r="CH45" s="71">
        <v>841.7</v>
      </c>
      <c r="CI45" s="71">
        <v>707.7</v>
      </c>
      <c r="CJ45" s="71">
        <v>618.6</v>
      </c>
      <c r="CK45" s="71">
        <v>587</v>
      </c>
      <c r="CL45" s="71">
        <v>575.9</v>
      </c>
      <c r="CM45" s="71">
        <v>570.6</v>
      </c>
      <c r="CN45" s="71">
        <v>568.20000000000005</v>
      </c>
      <c r="CO45" s="71">
        <v>570.9</v>
      </c>
      <c r="CP45" s="71">
        <v>677.5</v>
      </c>
      <c r="CQ45" s="71">
        <v>599.6</v>
      </c>
      <c r="CR45" s="71">
        <v>570.70000000000005</v>
      </c>
      <c r="CS45" s="71">
        <v>558.6</v>
      </c>
      <c r="CT45" s="71">
        <v>552.29999999999995</v>
      </c>
      <c r="CU45" s="71">
        <v>549.1</v>
      </c>
      <c r="CV45" s="71">
        <v>548.6</v>
      </c>
      <c r="CW45" s="71">
        <v>658.3</v>
      </c>
      <c r="CX45" s="71">
        <v>586.6</v>
      </c>
      <c r="CY45" s="71">
        <v>556</v>
      </c>
      <c r="CZ45" s="71">
        <v>538</v>
      </c>
      <c r="DA45" s="71">
        <v>527.29999999999995</v>
      </c>
      <c r="DB45" s="71">
        <v>520.5</v>
      </c>
      <c r="DC45" s="71">
        <v>514.5</v>
      </c>
      <c r="DD45" s="71">
        <v>668.6</v>
      </c>
      <c r="DE45" s="71">
        <v>587.79999999999995</v>
      </c>
      <c r="DF45" s="71">
        <v>551.6</v>
      </c>
      <c r="DG45" s="71">
        <v>528</v>
      </c>
      <c r="DH45" s="71">
        <v>510.3</v>
      </c>
      <c r="DI45" s="71">
        <v>497.2</v>
      </c>
      <c r="DJ45" s="71">
        <v>482.6</v>
      </c>
      <c r="DK45" s="71">
        <v>675.8</v>
      </c>
      <c r="DL45" s="71">
        <v>578.6</v>
      </c>
      <c r="DM45" s="71">
        <v>537.70000000000005</v>
      </c>
      <c r="DN45" s="71">
        <v>510.2</v>
      </c>
      <c r="DO45" s="71">
        <v>491.8</v>
      </c>
      <c r="DP45" s="71">
        <v>478.5</v>
      </c>
      <c r="DQ45" s="71">
        <v>456.1</v>
      </c>
      <c r="DR45" s="71">
        <v>694.9</v>
      </c>
      <c r="DS45" s="71">
        <v>586.79999999999995</v>
      </c>
      <c r="DT45" s="71">
        <v>539.9</v>
      </c>
      <c r="DU45" s="71">
        <v>506.8</v>
      </c>
      <c r="DV45" s="71">
        <v>480.4</v>
      </c>
      <c r="DW45" s="71">
        <v>457.4</v>
      </c>
      <c r="DX45" s="71">
        <v>426.9</v>
      </c>
      <c r="DY45" s="71">
        <v>771</v>
      </c>
      <c r="DZ45" s="71">
        <v>632.4</v>
      </c>
      <c r="EA45" s="71">
        <v>562.5</v>
      </c>
      <c r="EB45" s="71">
        <v>523.29999999999995</v>
      </c>
      <c r="EC45" s="71">
        <v>489.9</v>
      </c>
      <c r="ED45" s="71">
        <v>459</v>
      </c>
      <c r="EE45" s="71">
        <v>395.8</v>
      </c>
      <c r="EF45" s="71">
        <v>933.9</v>
      </c>
      <c r="EG45" s="71">
        <v>733.2</v>
      </c>
      <c r="EH45" s="71">
        <v>619.5</v>
      </c>
      <c r="EI45" s="71">
        <v>557.70000000000005</v>
      </c>
      <c r="EJ45" s="71">
        <v>521.1</v>
      </c>
      <c r="EK45" s="71">
        <v>488.3</v>
      </c>
      <c r="EL45" s="71">
        <v>424.8</v>
      </c>
      <c r="EM45" s="71">
        <v>1078.4000000000001</v>
      </c>
      <c r="EN45" s="71">
        <v>846.3</v>
      </c>
      <c r="EO45" s="71">
        <v>713.5</v>
      </c>
      <c r="EP45" s="71">
        <v>626.5</v>
      </c>
      <c r="EQ45" s="71">
        <v>571.6</v>
      </c>
      <c r="ER45" s="71">
        <v>534.70000000000005</v>
      </c>
      <c r="ES45" s="71">
        <v>474</v>
      </c>
      <c r="ET45" s="71">
        <v>0.79169999999999996</v>
      </c>
      <c r="EU45" s="71">
        <v>0.98170000000000002</v>
      </c>
      <c r="EV45" s="71">
        <v>1.073</v>
      </c>
      <c r="EW45" s="71">
        <v>0.61770000000000003</v>
      </c>
      <c r="EX45" s="71">
        <v>0.80269999999999997</v>
      </c>
      <c r="EY45" s="71">
        <v>0.88990000000000002</v>
      </c>
      <c r="EZ45" s="71">
        <v>682.5</v>
      </c>
      <c r="FA45" s="71">
        <v>0.87909999999999999</v>
      </c>
      <c r="FB45" s="71">
        <v>0.90049999999999997</v>
      </c>
      <c r="FC45" s="71">
        <v>666.3</v>
      </c>
      <c r="FD45" s="71" t="s">
        <v>405</v>
      </c>
      <c r="FE45" s="71">
        <v>6.9610000000000003</v>
      </c>
      <c r="FF45" s="71">
        <v>2203</v>
      </c>
      <c r="FG45" s="71">
        <v>14.4</v>
      </c>
      <c r="FH45" s="71">
        <v>22.9</v>
      </c>
      <c r="FI45" s="71">
        <v>19.5</v>
      </c>
      <c r="FJ45" s="71">
        <v>49.4</v>
      </c>
      <c r="FK45" s="71">
        <v>0</v>
      </c>
      <c r="FL45" s="71">
        <v>757.9</v>
      </c>
      <c r="FM45" s="71">
        <v>611.20000000000005</v>
      </c>
      <c r="FN45" s="71">
        <v>559.20000000000005</v>
      </c>
      <c r="FO45" s="71">
        <v>971.3</v>
      </c>
      <c r="FP45" s="71">
        <v>747.5</v>
      </c>
      <c r="FQ45" s="71">
        <v>674.2</v>
      </c>
      <c r="FR45" s="71">
        <v>668</v>
      </c>
      <c r="FS45" s="71">
        <v>613.4</v>
      </c>
      <c r="FT45" s="71">
        <v>0.8982</v>
      </c>
      <c r="FU45" s="71">
        <v>0.97809999999999997</v>
      </c>
    </row>
    <row r="46" spans="1:181" s="71" customFormat="1" x14ac:dyDescent="0.3">
      <c r="A46" s="71" t="s">
        <v>273</v>
      </c>
      <c r="B46" s="71">
        <v>230400</v>
      </c>
      <c r="C46" s="71" t="s">
        <v>505</v>
      </c>
      <c r="D46" s="71" t="s">
        <v>506</v>
      </c>
      <c r="E46" s="71" t="s">
        <v>507</v>
      </c>
      <c r="F46" s="71" t="s">
        <v>508</v>
      </c>
      <c r="G46" s="71" t="s">
        <v>347</v>
      </c>
      <c r="H46" s="71" t="s">
        <v>509</v>
      </c>
      <c r="I46" s="71">
        <v>1993</v>
      </c>
      <c r="J46" s="71" t="s">
        <v>279</v>
      </c>
      <c r="N46" s="71" t="s">
        <v>384</v>
      </c>
      <c r="O46" s="71" t="s">
        <v>385</v>
      </c>
      <c r="P46" s="71" t="s">
        <v>280</v>
      </c>
      <c r="Q46" s="71">
        <v>170</v>
      </c>
      <c r="R46" s="71" t="s">
        <v>510</v>
      </c>
      <c r="S46" s="71">
        <v>10.298999999999999</v>
      </c>
      <c r="T46" s="71">
        <v>9.09</v>
      </c>
      <c r="U46" s="71">
        <v>1.996</v>
      </c>
      <c r="V46" s="71">
        <v>3.44</v>
      </c>
      <c r="W46" s="71">
        <v>3716</v>
      </c>
      <c r="X46" s="71">
        <v>116.8</v>
      </c>
      <c r="Y46" s="71">
        <v>0</v>
      </c>
      <c r="Z46" s="71">
        <v>606</v>
      </c>
      <c r="AA46" s="71">
        <v>0.89870000000000005</v>
      </c>
      <c r="AB46" s="71">
        <v>667.7</v>
      </c>
      <c r="AC46" s="71">
        <v>1.0964</v>
      </c>
      <c r="AD46" s="71">
        <v>547.29999999999995</v>
      </c>
      <c r="AE46" s="71">
        <v>929.7</v>
      </c>
      <c r="AF46" s="71">
        <v>768.4</v>
      </c>
      <c r="AG46" s="71">
        <v>689.3</v>
      </c>
      <c r="AH46" s="71">
        <v>646.4</v>
      </c>
      <c r="AI46" s="71">
        <v>619</v>
      </c>
      <c r="AJ46" s="71">
        <v>599.79999999999995</v>
      </c>
      <c r="AK46" s="71">
        <v>575.79999999999995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71">
        <v>0</v>
      </c>
      <c r="AR46" s="71">
        <v>0</v>
      </c>
      <c r="AS46" s="71">
        <v>722.4</v>
      </c>
      <c r="AT46" s="71">
        <v>611.9</v>
      </c>
      <c r="AU46" s="71">
        <v>561.70000000000005</v>
      </c>
      <c r="AV46" s="71">
        <v>534.20000000000005</v>
      </c>
      <c r="AW46" s="71">
        <v>515.9</v>
      </c>
      <c r="AX46" s="71">
        <v>501.7</v>
      </c>
      <c r="AY46" s="71">
        <v>480.4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71">
        <v>928.5</v>
      </c>
      <c r="BH46" s="71">
        <v>725.5</v>
      </c>
      <c r="BI46" s="71">
        <v>626.4</v>
      </c>
      <c r="BJ46" s="71">
        <v>569</v>
      </c>
      <c r="BK46" s="71">
        <v>534.6</v>
      </c>
      <c r="BL46" s="71">
        <v>505.9</v>
      </c>
      <c r="BM46" s="71">
        <v>459</v>
      </c>
      <c r="BN46" s="71">
        <v>41.8</v>
      </c>
      <c r="BO46" s="71">
        <v>39.9</v>
      </c>
      <c r="BP46" s="71">
        <v>38.799999999999997</v>
      </c>
      <c r="BQ46" s="71">
        <v>38.200000000000003</v>
      </c>
      <c r="BR46" s="71">
        <v>38.200000000000003</v>
      </c>
      <c r="BS46" s="71">
        <v>38.799999999999997</v>
      </c>
      <c r="BT46" s="71">
        <v>39.9</v>
      </c>
      <c r="BU46" s="71">
        <v>142.69999999999999</v>
      </c>
      <c r="BV46" s="71">
        <v>148.4</v>
      </c>
      <c r="BW46" s="71">
        <v>153.19999999999999</v>
      </c>
      <c r="BX46" s="71">
        <v>159.19999999999999</v>
      </c>
      <c r="BY46" s="71">
        <v>171.8</v>
      </c>
      <c r="BZ46" s="71">
        <v>176.3</v>
      </c>
      <c r="CA46" s="71">
        <v>174.8</v>
      </c>
      <c r="CB46" s="71">
        <v>942.3</v>
      </c>
      <c r="CC46" s="71">
        <v>804.3</v>
      </c>
      <c r="CD46" s="71">
        <v>753.2</v>
      </c>
      <c r="CE46" s="71">
        <v>731.9</v>
      </c>
      <c r="CF46" s="71">
        <v>722.2</v>
      </c>
      <c r="CG46" s="71">
        <v>717.3</v>
      </c>
      <c r="CH46" s="71">
        <v>724.2</v>
      </c>
      <c r="CI46" s="71">
        <v>628</v>
      </c>
      <c r="CJ46" s="71">
        <v>552.1</v>
      </c>
      <c r="CK46" s="71">
        <v>525.1</v>
      </c>
      <c r="CL46" s="71">
        <v>514.29999999999995</v>
      </c>
      <c r="CM46" s="71">
        <v>508.4</v>
      </c>
      <c r="CN46" s="71">
        <v>504.8</v>
      </c>
      <c r="CO46" s="71">
        <v>503.2</v>
      </c>
      <c r="CP46" s="71">
        <v>600.4</v>
      </c>
      <c r="CQ46" s="71">
        <v>534.5</v>
      </c>
      <c r="CR46" s="71">
        <v>510.1</v>
      </c>
      <c r="CS46" s="71">
        <v>499.4</v>
      </c>
      <c r="CT46" s="71">
        <v>493</v>
      </c>
      <c r="CU46" s="71">
        <v>488.9</v>
      </c>
      <c r="CV46" s="71">
        <v>485.4</v>
      </c>
      <c r="CW46" s="71">
        <v>582.79999999999995</v>
      </c>
      <c r="CX46" s="71">
        <v>522.79999999999995</v>
      </c>
      <c r="CY46" s="71">
        <v>497.2</v>
      </c>
      <c r="CZ46" s="71">
        <v>481.7</v>
      </c>
      <c r="DA46" s="71">
        <v>472.1</v>
      </c>
      <c r="DB46" s="71">
        <v>465.2</v>
      </c>
      <c r="DC46" s="71">
        <v>457.6</v>
      </c>
      <c r="DD46" s="71">
        <v>591.6</v>
      </c>
      <c r="DE46" s="71">
        <v>524.6</v>
      </c>
      <c r="DF46" s="71">
        <v>494.2</v>
      </c>
      <c r="DG46" s="71">
        <v>474</v>
      </c>
      <c r="DH46" s="71">
        <v>458.3</v>
      </c>
      <c r="DI46" s="71">
        <v>446</v>
      </c>
      <c r="DJ46" s="71">
        <v>430.5</v>
      </c>
      <c r="DK46" s="71">
        <v>601.1</v>
      </c>
      <c r="DL46" s="71">
        <v>518.20000000000005</v>
      </c>
      <c r="DM46" s="71">
        <v>484.2</v>
      </c>
      <c r="DN46" s="71">
        <v>465.4</v>
      </c>
      <c r="DO46" s="71">
        <v>451.2</v>
      </c>
      <c r="DP46" s="71">
        <v>439</v>
      </c>
      <c r="DQ46" s="71">
        <v>415.1</v>
      </c>
      <c r="DR46" s="71">
        <v>613</v>
      </c>
      <c r="DS46" s="71">
        <v>522.1</v>
      </c>
      <c r="DT46" s="71">
        <v>483.3</v>
      </c>
      <c r="DU46" s="71">
        <v>455.8</v>
      </c>
      <c r="DV46" s="71">
        <v>435.1</v>
      </c>
      <c r="DW46" s="71">
        <v>420.2</v>
      </c>
      <c r="DX46" s="71">
        <v>394.6</v>
      </c>
      <c r="DY46" s="71">
        <v>672.6</v>
      </c>
      <c r="DZ46" s="71">
        <v>552.70000000000005</v>
      </c>
      <c r="EA46" s="71">
        <v>499.8</v>
      </c>
      <c r="EB46" s="71">
        <v>467.1</v>
      </c>
      <c r="EC46" s="71">
        <v>438.1</v>
      </c>
      <c r="ED46" s="71">
        <v>410.2</v>
      </c>
      <c r="EE46" s="71">
        <v>355.1</v>
      </c>
      <c r="EF46" s="71">
        <v>794.3</v>
      </c>
      <c r="EG46" s="71">
        <v>634.29999999999995</v>
      </c>
      <c r="EH46" s="71">
        <v>544.1</v>
      </c>
      <c r="EI46" s="71">
        <v>497.7</v>
      </c>
      <c r="EJ46" s="71">
        <v>465.9</v>
      </c>
      <c r="EK46" s="71">
        <v>436.5</v>
      </c>
      <c r="EL46" s="71">
        <v>377.7</v>
      </c>
      <c r="EM46" s="71">
        <v>917.1</v>
      </c>
      <c r="EN46" s="71">
        <v>732.5</v>
      </c>
      <c r="EO46" s="71">
        <v>625.29999999999995</v>
      </c>
      <c r="EP46" s="71">
        <v>560.9</v>
      </c>
      <c r="EQ46" s="71">
        <v>515.70000000000005</v>
      </c>
      <c r="ER46" s="71">
        <v>482.3</v>
      </c>
      <c r="ES46" s="71">
        <v>427.4</v>
      </c>
      <c r="ET46" s="71">
        <v>0.89939999999999998</v>
      </c>
      <c r="EU46" s="71">
        <v>1.1004</v>
      </c>
      <c r="EV46" s="71">
        <v>1.2067000000000001</v>
      </c>
      <c r="EW46" s="71">
        <v>0.70669999999999999</v>
      </c>
      <c r="EX46" s="71">
        <v>0.90359999999999996</v>
      </c>
      <c r="EY46" s="71">
        <v>1.0074000000000001</v>
      </c>
      <c r="EZ46" s="71">
        <v>606</v>
      </c>
      <c r="FA46" s="71">
        <v>0.99019999999999997</v>
      </c>
      <c r="FB46" s="71">
        <v>1.0128999999999999</v>
      </c>
      <c r="FC46" s="71">
        <v>592.4</v>
      </c>
      <c r="FD46" s="71" t="s">
        <v>511</v>
      </c>
      <c r="FE46" s="71">
        <v>8.7080000000000002</v>
      </c>
      <c r="FF46" s="71">
        <v>3962</v>
      </c>
      <c r="FG46" s="71">
        <v>20.5</v>
      </c>
      <c r="FH46" s="71">
        <v>38.1</v>
      </c>
      <c r="FI46" s="71">
        <v>28.9</v>
      </c>
      <c r="FJ46" s="71">
        <v>87.2</v>
      </c>
      <c r="FK46" s="71">
        <v>0</v>
      </c>
      <c r="FL46" s="71">
        <v>667.1</v>
      </c>
      <c r="FM46" s="71">
        <v>545.29999999999995</v>
      </c>
      <c r="FN46" s="71">
        <v>497.2</v>
      </c>
      <c r="FO46" s="71">
        <v>849</v>
      </c>
      <c r="FP46" s="71">
        <v>664</v>
      </c>
      <c r="FQ46" s="71">
        <v>595.6</v>
      </c>
      <c r="FR46" s="71">
        <v>593.9</v>
      </c>
      <c r="FS46" s="71">
        <v>544.70000000000005</v>
      </c>
      <c r="FT46" s="71">
        <v>1.0103</v>
      </c>
      <c r="FU46" s="71">
        <v>1.1015999999999999</v>
      </c>
    </row>
  </sheetData>
  <sortState xmlns:xlrd2="http://schemas.microsoft.com/office/spreadsheetml/2017/richdata2" ref="A2:FY46">
    <sortCondition ref="E2:E46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ORC2023 Certficate</vt:lpstr>
      <vt:lpstr>RMS</vt:lpstr>
      <vt:lpstr>'ORC2023 Certficate'!Print_Area</vt:lpstr>
    </vt:vector>
  </TitlesOfParts>
  <Company>Doyle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Hasegawa</dc:creator>
  <cp:lastModifiedBy>Masakazu Takagaki</cp:lastModifiedBy>
  <cp:lastPrinted>2020-03-06T03:54:12Z</cp:lastPrinted>
  <dcterms:created xsi:type="dcterms:W3CDTF">2008-09-19T08:21:55Z</dcterms:created>
  <dcterms:modified xsi:type="dcterms:W3CDTF">2023-07-21T13:12:58Z</dcterms:modified>
</cp:coreProperties>
</file>